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4"/>
  </bookViews>
  <sheets>
    <sheet name="Пас. ППIII" sheetId="1" r:id="rId1"/>
    <sheet name="План.Рез. ППIII" sheetId="2" r:id="rId2"/>
    <sheet name="Мет.Рас. ППIII" sheetId="3" r:id="rId3"/>
    <sheet name="Обос.Фин. ППIII" sheetId="4" r:id="rId4"/>
    <sheet name="Пер.Мер. ППIII" sheetId="7" r:id="rId5"/>
  </sheets>
  <definedNames>
    <definedName name="_xlnm._FilterDatabase" localSheetId="3" hidden="1">'Обос.Фин. ППIII'!$A$9:$F$9</definedName>
    <definedName name="_xlnm._FilterDatabase" localSheetId="4" hidden="1">'Пер.Мер. ППIII'!$A$11:$M$11</definedName>
    <definedName name="_xlnm.Print_Titles" localSheetId="0">'Пас. ППIII'!$25:$25</definedName>
  </definedNames>
  <calcPr calcId="145621"/>
</workbook>
</file>

<file path=xl/calcChain.xml><?xml version="1.0" encoding="utf-8"?>
<calcChain xmlns="http://schemas.openxmlformats.org/spreadsheetml/2006/main">
  <c r="G12" i="7" l="1"/>
  <c r="G15" i="7"/>
  <c r="E11" i="4"/>
  <c r="E17" i="4"/>
  <c r="E16" i="4"/>
  <c r="E40" i="4"/>
  <c r="E33" i="4"/>
  <c r="E32" i="4"/>
  <c r="E31" i="4"/>
  <c r="E30" i="4"/>
  <c r="E29" i="4"/>
  <c r="E28" i="4"/>
  <c r="E22" i="4"/>
  <c r="E23" i="7" l="1"/>
  <c r="I23" i="7"/>
  <c r="G23" i="7"/>
  <c r="E25" i="7"/>
  <c r="F25" i="7"/>
  <c r="E26" i="7"/>
  <c r="F26" i="7"/>
  <c r="F27" i="7"/>
  <c r="E27" i="7"/>
  <c r="F24" i="7"/>
  <c r="E24" i="7"/>
  <c r="K23" i="7"/>
  <c r="J23" i="7"/>
  <c r="H23" i="7"/>
  <c r="F23" i="7" l="1"/>
  <c r="F31" i="7" l="1"/>
  <c r="E57" i="4" l="1"/>
  <c r="E56" i="4"/>
  <c r="E55" i="4"/>
  <c r="E54" i="4"/>
  <c r="E51" i="4"/>
  <c r="E50" i="4"/>
  <c r="E49" i="4"/>
  <c r="E48" i="4"/>
  <c r="E27" i="4"/>
  <c r="E21" i="4" s="1"/>
  <c r="E15" i="4" s="1"/>
  <c r="E25" i="4"/>
  <c r="E19" i="4" s="1"/>
  <c r="E13" i="4" s="1"/>
  <c r="E24" i="4"/>
  <c r="E18" i="4" s="1"/>
  <c r="E12" i="4" s="1"/>
  <c r="F18" i="1"/>
  <c r="G18" i="1"/>
  <c r="H18" i="1"/>
  <c r="J18" i="1"/>
  <c r="G19" i="1"/>
  <c r="J13" i="1"/>
  <c r="G13" i="1"/>
  <c r="H13" i="1"/>
  <c r="I13" i="1"/>
  <c r="F15" i="2"/>
  <c r="D15" i="2"/>
  <c r="C15" i="2"/>
  <c r="E45" i="4" l="1"/>
  <c r="E39" i="4" s="1"/>
  <c r="E44" i="4"/>
  <c r="E38" i="4" s="1"/>
  <c r="E42" i="4"/>
  <c r="E36" i="4" s="1"/>
  <c r="E43" i="4"/>
  <c r="E37" i="4" s="1"/>
  <c r="H18" i="7"/>
  <c r="I18" i="7"/>
  <c r="J18" i="7"/>
  <c r="E26" i="4" s="1"/>
  <c r="E20" i="4" s="1"/>
  <c r="E14" i="4" s="1"/>
  <c r="K18" i="7"/>
  <c r="G18" i="7"/>
  <c r="E23" i="4" s="1"/>
  <c r="F43" i="7"/>
  <c r="K40" i="7"/>
  <c r="H35" i="7"/>
  <c r="I35" i="7"/>
  <c r="J35" i="7"/>
  <c r="K35" i="7"/>
  <c r="H36" i="7"/>
  <c r="I36" i="7"/>
  <c r="J36" i="7"/>
  <c r="K36" i="7"/>
  <c r="H37" i="7"/>
  <c r="I37" i="7"/>
  <c r="J37" i="7"/>
  <c r="K37" i="7"/>
  <c r="H38" i="7"/>
  <c r="F38" i="7" s="1"/>
  <c r="I38" i="7"/>
  <c r="J38" i="7"/>
  <c r="K38" i="7"/>
  <c r="G36" i="7"/>
  <c r="F36" i="7" s="1"/>
  <c r="G37" i="7"/>
  <c r="E37" i="7" s="1"/>
  <c r="G38" i="7"/>
  <c r="G35" i="7"/>
  <c r="H14" i="7"/>
  <c r="F44" i="7"/>
  <c r="E44" i="7"/>
  <c r="E43" i="7"/>
  <c r="F42" i="7"/>
  <c r="E42" i="7"/>
  <c r="F41" i="7"/>
  <c r="E41" i="7"/>
  <c r="J40" i="7"/>
  <c r="I40" i="7"/>
  <c r="H40" i="7"/>
  <c r="G40" i="7"/>
  <c r="E53" i="4" s="1"/>
  <c r="E40" i="7"/>
  <c r="J34" i="7"/>
  <c r="K34" i="7"/>
  <c r="H29" i="7"/>
  <c r="I29" i="7"/>
  <c r="J29" i="7"/>
  <c r="K29" i="7"/>
  <c r="G29" i="7"/>
  <c r="F30" i="7"/>
  <c r="F32" i="7"/>
  <c r="F33" i="7"/>
  <c r="E30" i="7"/>
  <c r="E31" i="7"/>
  <c r="E32" i="7"/>
  <c r="E33" i="7"/>
  <c r="E38" i="7"/>
  <c r="G13" i="7"/>
  <c r="F37" i="7" l="1"/>
  <c r="E15" i="2"/>
  <c r="E29" i="7"/>
  <c r="F29" i="7"/>
  <c r="E46" i="4" s="1"/>
  <c r="E47" i="4"/>
  <c r="E41" i="4" s="1"/>
  <c r="E35" i="4" s="1"/>
  <c r="H34" i="7"/>
  <c r="G34" i="7"/>
  <c r="F18" i="7"/>
  <c r="E10" i="4" s="1"/>
  <c r="F40" i="7"/>
  <c r="E52" i="4" s="1"/>
  <c r="E36" i="7"/>
  <c r="I34" i="7"/>
  <c r="F35" i="7"/>
  <c r="E35" i="7"/>
  <c r="F19" i="7"/>
  <c r="F20" i="7"/>
  <c r="F21" i="7"/>
  <c r="F22" i="7"/>
  <c r="E19" i="7"/>
  <c r="E20" i="7"/>
  <c r="E21" i="7"/>
  <c r="E22" i="7"/>
  <c r="E18" i="7"/>
  <c r="H13" i="7"/>
  <c r="I13" i="7"/>
  <c r="I12" i="7" s="1"/>
  <c r="H11" i="1" s="1"/>
  <c r="J13" i="7"/>
  <c r="K13" i="7"/>
  <c r="I14" i="7"/>
  <c r="H19" i="1" s="1"/>
  <c r="J14" i="7"/>
  <c r="I19" i="1" s="1"/>
  <c r="K14" i="7"/>
  <c r="H15" i="7"/>
  <c r="G20" i="1" s="1"/>
  <c r="I15" i="7"/>
  <c r="J15" i="7"/>
  <c r="I20" i="1" s="1"/>
  <c r="K15" i="7"/>
  <c r="J20" i="1" s="1"/>
  <c r="H16" i="7"/>
  <c r="G21" i="1" s="1"/>
  <c r="I16" i="7"/>
  <c r="J16" i="7"/>
  <c r="I21" i="1" s="1"/>
  <c r="K16" i="7"/>
  <c r="J21" i="1" s="1"/>
  <c r="G14" i="7"/>
  <c r="F19" i="1" s="1"/>
  <c r="E15" i="7"/>
  <c r="G16" i="7"/>
  <c r="F21" i="1" s="1"/>
  <c r="H12" i="7"/>
  <c r="E14" i="7"/>
  <c r="E16" i="7"/>
  <c r="G11" i="1" l="1"/>
  <c r="G17" i="1"/>
  <c r="K12" i="7"/>
  <c r="J19" i="1"/>
  <c r="F16" i="7"/>
  <c r="F20" i="1"/>
  <c r="K20" i="1" s="1"/>
  <c r="E34" i="4"/>
  <c r="E34" i="7"/>
  <c r="F13" i="1"/>
  <c r="J12" i="7"/>
  <c r="I18" i="1"/>
  <c r="F15" i="7"/>
  <c r="E13" i="2" s="1"/>
  <c r="F14" i="7"/>
  <c r="F34" i="7"/>
  <c r="F13" i="7"/>
  <c r="E13" i="7"/>
  <c r="K21" i="1" l="1"/>
  <c r="F13" i="2"/>
  <c r="J11" i="1"/>
  <c r="J17" i="1"/>
  <c r="K18" i="1"/>
  <c r="C13" i="2"/>
  <c r="I17" i="1"/>
  <c r="I11" i="1"/>
  <c r="E12" i="7"/>
  <c r="F11" i="1"/>
  <c r="F17" i="1"/>
  <c r="F12" i="7"/>
  <c r="K19" i="1"/>
  <c r="D13" i="2"/>
  <c r="K17" i="1" l="1"/>
</calcChain>
</file>

<file path=xl/sharedStrings.xml><?xml version="1.0" encoding="utf-8"?>
<sst xmlns="http://schemas.openxmlformats.org/spreadsheetml/2006/main" count="237" uniqueCount="116">
  <si>
    <t>ПАСПОРТ</t>
  </si>
  <si>
    <t>муниципальной программы «Спорт городского округа Химки»</t>
  </si>
  <si>
    <t>Муниципальный заказчик подпрограммы</t>
  </si>
  <si>
    <t>Наименование задачи</t>
  </si>
  <si>
    <t>Отчетный (базовый) период</t>
  </si>
  <si>
    <t>2017 год</t>
  </si>
  <si>
    <t>2018 год</t>
  </si>
  <si>
    <t>2019 год</t>
  </si>
  <si>
    <t>2020 год</t>
  </si>
  <si>
    <t>2021 год</t>
  </si>
  <si>
    <t>Задача 1</t>
  </si>
  <si>
    <t>-</t>
  </si>
  <si>
    <t>Задача 2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</si>
  <si>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</si>
  <si>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</si>
  <si>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</si>
  <si>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</si>
  <si>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(тыс. руб.)</t>
  </si>
  <si>
    <t>Итого</t>
  </si>
  <si>
    <t>Всего, в том числе:</t>
  </si>
  <si>
    <t>Средства федерального бюджета</t>
  </si>
  <si>
    <t>Средства бюджета Московской области</t>
  </si>
  <si>
    <t>Средства бюджета городского округа Химки</t>
  </si>
  <si>
    <t>Другие источники</t>
  </si>
  <si>
    <t>Планируемые результаты реализации подпрограммы</t>
  </si>
  <si>
    <t>Единицы измерения</t>
  </si>
  <si>
    <t>%</t>
  </si>
  <si>
    <t>N п/п</t>
  </si>
  <si>
    <t xml:space="preserve">Задачи направленные на достижение цели       </t>
  </si>
  <si>
    <t>Планируемый объем финансирования на решение данной задачи (тыс. руб.)</t>
  </si>
  <si>
    <t xml:space="preserve">Показатели реализации мероприятий муниципальной программы    </t>
  </si>
  <si>
    <t>Единица измерения</t>
  </si>
  <si>
    <t>Планируемое значение показателя по годам реализации</t>
  </si>
  <si>
    <t xml:space="preserve">Средства федерального бюджета </t>
  </si>
  <si>
    <t>1.1</t>
  </si>
  <si>
    <t>1.2</t>
  </si>
  <si>
    <t>2.1</t>
  </si>
  <si>
    <t>Отчетный базовый период/ базовое значение показателя (на начало реализации подпрограммы)</t>
  </si>
  <si>
    <t>Методика расчета значений показателей эффективности реализации подпрограммы</t>
  </si>
  <si>
    <t>№ п/п</t>
  </si>
  <si>
    <t>Наименование показателя эффективности реализации подпрограммы муниципальной программы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</si>
  <si>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</si>
  <si>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</si>
  <si>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</si>
  <si>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Обоснование финансовых ресурсов, необходимых для реализации мероприятий подпрограммы</t>
  </si>
  <si>
    <t>Наименование мероприятия подпрограммы</t>
  </si>
  <si>
    <t>Расчет необходимых финансовых ресурсов на реализацию мероприятия</t>
  </si>
  <si>
    <t>Общий объем финансовых ресурсов необходимых для реализации мероприятия, в том числе по годам, тыс.руб.</t>
  </si>
  <si>
    <t>Эксплуатационные расходы, возникающие в результате реализации мероприятия</t>
  </si>
  <si>
    <t>ИТОГО</t>
  </si>
  <si>
    <t>Всего</t>
  </si>
  <si>
    <t>в том числе:</t>
  </si>
  <si>
    <t>Средства бюджета городского округа</t>
  </si>
  <si>
    <t>Источник финансирова-ния</t>
  </si>
  <si>
    <t>Мероприятия по реализации подпрограммы</t>
  </si>
  <si>
    <t>Срок исполнения мероприятия</t>
  </si>
  <si>
    <t>Всего, (тыс. руб.)</t>
  </si>
  <si>
    <t>Объем финансирования по годам, (тыс. руб.)</t>
  </si>
  <si>
    <t xml:space="preserve">Ответственный за выполнение мероприятия подпрограммы         </t>
  </si>
  <si>
    <t>Результат выполнения мероприятия подпрограммы</t>
  </si>
  <si>
    <t>2017-2021 гг.</t>
  </si>
  <si>
    <t>Перечень мероприятий подпрограммы</t>
  </si>
  <si>
    <t>Источники финансирова-ния</t>
  </si>
  <si>
    <t>Объем финансирова-ния мероприя-тия в текущем финансовом году (тыс. руб.)</t>
  </si>
  <si>
    <r>
      <t>Подробный расчет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</t>
    </r>
    <r>
      <rPr>
        <b/>
        <sz val="10"/>
        <color rgb="FF000000"/>
        <rFont val="Times New Roman"/>
        <family val="1"/>
        <charset val="204"/>
      </rPr>
      <t> </t>
    </r>
  </si>
  <si>
    <t xml:space="preserve">муниципальной программы «Спорт городского округа Химки» </t>
  </si>
  <si>
    <t>Повышение эффективности управления подведомственными учреждениями в целях реализации муниципальной программы</t>
  </si>
  <si>
    <t>Выполнение функций МКУ ГОХ "ЦБУ ОФКСТ и РМ"</t>
  </si>
  <si>
    <t>«Обеспечивающая подпрограмма»</t>
  </si>
  <si>
    <t>Доля муниципальных услуг, оказываемых подведомственными учреждениями Управления в рамках реализации муниципальной программы, по которым утверждены административные регламенты их оказания, в общем количестве оказываемых муниципальных услуг</t>
  </si>
  <si>
    <t>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закупок</t>
  </si>
  <si>
    <t>Доля обслуживаемых подведомственных учреждений Управления, к общему числу подведомственных учреждений</t>
  </si>
  <si>
    <t>подпрограммы «Обеспечивающая подпрограмма»</t>
  </si>
  <si>
    <r>
      <t xml:space="preserve">Задача 1 </t>
    </r>
    <r>
      <rPr>
        <sz val="10"/>
        <color rgb="FF000000"/>
        <rFont val="Times New Roman"/>
        <family val="1"/>
        <charset val="204"/>
      </rPr>
      <t>Повышение эффективности управления подведомственными учреждениями в целях реализации муниципальной программы</t>
    </r>
  </si>
  <si>
    <r>
      <t xml:space="preserve">Задача 2 </t>
    </r>
    <r>
      <rPr>
        <sz val="10"/>
        <color rgb="FF000000"/>
        <rFont val="Times New Roman"/>
        <family val="1"/>
        <charset val="204"/>
      </rPr>
      <t>Выполнение функций МКУ ГОХ "ЦБУ ОФКСТ и РМ"</t>
    </r>
  </si>
  <si>
    <t>ежегодно</t>
  </si>
  <si>
    <t>M=(Mo/Mk)*100%, где:
M - доля муниципальных услуг, оказываемых подведомственными учреждениями Управления в рамках реализации муниципальной программы, по которым утверждены административные регламенты их оказания, в общем количестве оказываемых муниципальных услуг
Мо – количество муниципальных услуг, оказываемых подведомственными учреждениями Управления в рамках реализации муниципальной программы, по которым утверждены административные регламенты их оказания
Mk – общее количество оказываемых муниципальных услуг</t>
  </si>
  <si>
    <t>P=(Pm/Po)*100%, где:
Р - 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закупок
Pm – количество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
Ро – общее число процедур закупок</t>
  </si>
  <si>
    <t>Кз = Ко/Кв х 100, где:
Кз – Доля обслуживаемых подведомственных учреждений Управления, к общему числу подведомственных учреждений;
Ко - количество обслуживаемых подведомственных учреждений бухгалтерией;
Кв – всего число подведомственных учреждений</t>
  </si>
  <si>
    <t xml:space="preserve">Обеспечение деятельности Управления социальной политики Администрации городского округа Химки </t>
  </si>
  <si>
    <r>
      <t> Подробный расчет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</t>
    </r>
  </si>
  <si>
    <t>Обеспечение деятельности МКУ "ЦСКТ и РМ"</t>
  </si>
  <si>
    <t>Обеспечение деятельности МКУ ГОХ "ЦБУ ОФКСТ и РМ"</t>
  </si>
  <si>
    <t>Основное мероприятие Обеспечение деятельности организаций (МКУ)</t>
  </si>
  <si>
    <t>Ро=Рфот + Рмз, где
Ро – прогнозируемые расходы на обеспечение деятельности Аппарата Управления социальной политики Администрации г. о. Химки;
Рфот – прогнозируемые расходы на оплату труда работников Аппарата Управления социальной политики Администрации г.о. Химки и начисления на выплаты по оплате труда;
Рмз – прогнозируемые расходы на материально-техническое обеспечение деятельности Аппарата Управления социальной политики Администрации г. о. Химки определенные с учетом индексации расходов на оплату коммунальных услуг, расходов на увеличение материальных запасов.
Рфот=(Рз+Рпв) * (1+Кнач), где:
Рз – прогнозируемые расходы на оплату труда;
Рпв – прогнозируемые расходы на осуществление прочих выплат;
Кнач – тариф страховых взносов в Пенсионный фонд Российской Федерации на обязательное пенсионное страхование, Фонд социального страхования Российской Федерации на обязательное социальное страхование на случай временной нетрудоспособности и в связи с материнством, Федеральный фонд обязательного медицинского страхования на обязательное медицинское страхование, а также страховых взносов на обязательное социальное страхование от несчастных случаев на производстве и профессиональных заболеваний от фонда оплаты труда с учетом установленной предельной величины базы для начисления страховых взносов.
Рз=Ск*Ро*Кдо+Ксекр, где:
Ск - сумма коэффициентов должностных окладов работников Аппарата Управления социальной политики Администрации г.о. Химки по штатному расписанию, утвержденному на 2014 год;
Ро-прогнозируемый размер оклада специалиста 2 категории на очередной финансовый год (7,53 тыс. руб.);
Кдо – количество должностных окладов, установленное Решением Совета Депутатов Муниципального образования городской округ Химки Московской области от 26.01.2012 № 1/5 «Об утверждении Положения о денежном содержании лиц, замещающих муниципальные должности и должности муниципальной службы в городском округе Химки Московской области;
Ксекр – прогнозируемые расходы на выплату надбавки к должностному окладу за работу со сведениями, составляющими государственную тайну</t>
  </si>
  <si>
    <t>Ро=Рфот + Рмз, где
Ро – прогнозируемые расходы на обеспечение деятельности;
Рфот – прогнозируемые расходы на оплату труда работников и начисления на выплаты по оплате труда;
Рмз – прогнозируемые расходы на материально-техническое обеспечение деятельности определенные с учетом индексации расходов на оплату коммунальных услуг, расходов на увеличение материальных запасов.
Рфот=(Рз+Рпв) * (1+Кнач), где:
Рз – прогнозируемые расходы на оплату труда;
Рпв – прогнозируемые расходы на осуществление прочих выплат;
Кнач – тариф страховых взносов в Пенсионный фонд Российской Федерации на обязательное пенсионное страхование, Фонд социального страхования Российской Федерации на обязательное социальное страхование на случай временной нетрудоспособности и в связи с материнством, Федеральный фонд обязательного медицинского страхования на обязательное медицинское страхование, а также страховых взносов на обязательное социальное страхование от несчастных случаев на производстве и профессиональных заболеваний от фонда оплаты труда с учетом установленной предельной величины базы для начисления страховых взносов.
Рз=Ск*Ро*Кдо, где:
Ск - сумма коэффициентов должностных окладов работников по штатному расписанию;
Ро-прогнозируемый размер оклада специалиста 2 категории на очередной финансовый год (7,53 тыс. руб.);
Кдо – количество должностных окладов, установленное Постановлением Администрации городского округа Химки от 13.04.2015 года № 408.</t>
  </si>
  <si>
    <t>Ро=Рфот + Рмз, где
Ро – прогнозируемые расходы на обеспечение деятельности;
Рфот – прогнозируемые расходы на оплату труда работников и начисления на выплаты по оплате труда (на основании Постановления Администрации г. о. Химки  Московской области от 15.07.2013 № 631 «Об утверждении Положения об оплате труда работников муниципального казенного учреждения городского округа Химки «Центр бухгалтерского учета отрасли физической культуры, спорта, туризма и работы с молодежью»; Рмз – прогнозируемые расходы на материально-техническое обеспечение деятельности определенные с учетом индексации расходов на оплату коммунальных услуг, расходов на увеличение материальных запасов.</t>
  </si>
  <si>
    <t>Основное мероприятие Создание условий для реализации полномочий ОМСУ г.о. Химки</t>
  </si>
  <si>
    <t>Задача 1 Повышение эффективности управления подведомственными учреждениями в целях реализации муниципальной программы</t>
  </si>
  <si>
    <r>
      <t>Подробный результат выполнения задачи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  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</si>
  <si>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Создание условий для реализации полномочий ОМСУ г.о. Химки</t>
    </r>
  </si>
  <si>
    <r>
      <t xml:space="preserve">Мероприятие 1.1 </t>
    </r>
    <r>
      <rPr>
        <sz val="10"/>
        <color rgb="FF000000"/>
        <rFont val="Times New Roman"/>
        <family val="1"/>
        <charset val="204"/>
      </rPr>
      <t xml:space="preserve">Обеспечение деятельности Управления социальной политики Администрации городского округа Химки </t>
    </r>
  </si>
  <si>
    <t> Доля муниципальных услуг, оказываемых подведомственными учреждениями  Управления, по которым утверждены административные регламенты, в общем количестве оказываемых услуг, составит 100 %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</si>
  <si>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Обеспечение деятельности организаций (МКУ)</t>
    </r>
  </si>
  <si>
    <r>
      <t>Мероприятие 1.2</t>
    </r>
    <r>
      <rPr>
        <sz val="10"/>
        <color rgb="FF000000"/>
        <rFont val="Times New Roman"/>
        <family val="1"/>
        <charset val="204"/>
      </rPr>
      <t xml:space="preserve"> Обеспечение деятельности МКУ "ЦСКТ и РМ"</t>
    </r>
  </si>
  <si>
    <t>МКУ "ЦСКТ и РМ"</t>
  </si>
  <si>
    <t>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закупок для муниципальных нужд, составит 100% </t>
  </si>
  <si>
    <t>Задача 2 Выполнение функций МКУ ГОХ "ЦБУ ОФКСТ и РМ"</t>
  </si>
  <si>
    <t>МКУ ГОХ "ЦБУ ОФКСТ и РМ"</t>
  </si>
  <si>
    <r>
      <t>Подробный результат выполнения задачи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 </t>
    </r>
    <r>
      <rPr>
        <b/>
        <sz val="10"/>
        <color rgb="FF000000"/>
        <rFont val="Times New Roman"/>
        <family val="1"/>
        <charset val="204"/>
      </rPr>
      <t> </t>
    </r>
  </si>
  <si>
    <r>
      <t xml:space="preserve">Мероприятие 2.1 </t>
    </r>
    <r>
      <rPr>
        <sz val="10"/>
        <color rgb="FF000000"/>
        <rFont val="Times New Roman"/>
        <family val="1"/>
        <charset val="204"/>
      </rPr>
      <t>Обеспечение деятельности МКУ ГОХ "ЦБУ ОФКСТ и РМ"</t>
    </r>
  </si>
  <si>
    <t>Доля обслуживаемых подведомственных учреждений Управления, к общему числу подведомственных учреждений, увеличится с 73 до 85%</t>
  </si>
  <si>
    <t>к муниципальной программе</t>
  </si>
  <si>
    <t>"Спорт городского округа Химки"</t>
  </si>
  <si>
    <t>Приложение № 21</t>
  </si>
  <si>
    <t>Приложение № 22</t>
  </si>
  <si>
    <t>Приложение № 23</t>
  </si>
  <si>
    <t>Управление социальной политики Администрации</t>
  </si>
  <si>
    <t xml:space="preserve">Управление социальной политики Администрации </t>
  </si>
  <si>
    <t>Структура Управления социальной политики Администрации  и нормативные документы</t>
  </si>
  <si>
    <t>Структура Управления социальной политики Администрации и нормативные документы</t>
  </si>
  <si>
    <t>Структура Управления социальной политики Администрации г и нормативные документы</t>
  </si>
  <si>
    <t>Создание условий для функционирования учреждений</t>
  </si>
  <si>
    <r>
      <t xml:space="preserve">Мероприятие 1.1.1             </t>
    </r>
    <r>
      <rPr>
        <sz val="10"/>
        <color rgb="FF000000"/>
        <rFont val="Times New Roman"/>
        <family val="1"/>
        <charset val="204"/>
      </rPr>
      <t>Создание условий для функционирования учреждений</t>
    </r>
  </si>
  <si>
    <t>Приложение № 24</t>
  </si>
  <si>
    <t>Приложение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</si>
</sst>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49" fontId="0" fillId="0" borderId="0" xfId="0" applyNumberForma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3" fontId="0" fillId="0" borderId="0" xfId="0" applyNumberFormat="1"/>
    <xf numFmtId="3" fontId="2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3" fontId="11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H16" sqref="H16"/>
    </sheetView>
  </sheetViews>
  <sheetFormatPr defaultRowHeight="15" x14ac:dyDescent="0.25"/>
  <cols>
    <col min="1" max="1" width="4" customWidth="1"/>
    <col min="2" max="2" width="31" customWidth="1"/>
    <col min="3" max="3" width="29.7109375" customWidth="1"/>
    <col min="4" max="4" width="27.5703125" customWidth="1"/>
    <col min="5" max="5" width="15.7109375" customWidth="1"/>
    <col min="6" max="10" width="6" customWidth="1"/>
    <col min="11" max="11" width="7.140625" customWidth="1"/>
  </cols>
  <sheetData>
    <row r="1" spans="1:11" ht="15.75" customHeight="1" x14ac:dyDescent="0.25">
      <c r="A1" s="39"/>
      <c r="B1" s="39"/>
      <c r="C1" s="39"/>
      <c r="D1" s="39"/>
      <c r="E1" s="39"/>
      <c r="F1" s="39"/>
      <c r="G1" s="39"/>
      <c r="H1" s="39"/>
      <c r="K1" s="40" t="s">
        <v>104</v>
      </c>
    </row>
    <row r="2" spans="1:11" ht="15.75" customHeight="1" x14ac:dyDescent="0.25">
      <c r="A2" s="39"/>
      <c r="B2" s="39"/>
      <c r="C2" s="39"/>
      <c r="D2" s="39"/>
      <c r="E2" s="39"/>
      <c r="F2" s="39"/>
      <c r="G2" s="39"/>
      <c r="H2" s="39"/>
      <c r="K2" s="40" t="s">
        <v>102</v>
      </c>
    </row>
    <row r="3" spans="1:11" ht="15.75" customHeight="1" x14ac:dyDescent="0.25">
      <c r="A3" s="39"/>
      <c r="B3" s="39"/>
      <c r="C3" s="39"/>
      <c r="D3" s="39"/>
      <c r="E3" s="39"/>
      <c r="F3" s="39"/>
      <c r="G3" s="39"/>
      <c r="H3" s="39"/>
      <c r="K3" s="40" t="s">
        <v>103</v>
      </c>
    </row>
    <row r="4" spans="1:11" ht="14.25" customHeight="1" x14ac:dyDescent="0.25">
      <c r="A4" s="62"/>
      <c r="B4" s="62"/>
      <c r="C4" s="62"/>
      <c r="D4" s="62"/>
      <c r="E4" s="62"/>
      <c r="F4" s="62"/>
      <c r="G4" s="62"/>
      <c r="H4" s="62"/>
    </row>
    <row r="5" spans="1:11" ht="15.75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.75" x14ac:dyDescent="0.25">
      <c r="A6" s="63" t="s">
        <v>72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5.75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4.25" customHeight="1" x14ac:dyDescent="0.25">
      <c r="A8" s="11"/>
    </row>
    <row r="9" spans="1:11" ht="29.25" customHeight="1" x14ac:dyDescent="0.25">
      <c r="A9" s="54" t="s">
        <v>2</v>
      </c>
      <c r="B9" s="54"/>
      <c r="C9" s="54"/>
      <c r="D9" s="54"/>
      <c r="E9" s="51" t="s">
        <v>107</v>
      </c>
      <c r="F9" s="51"/>
      <c r="G9" s="51"/>
      <c r="H9" s="51"/>
      <c r="I9" s="51"/>
      <c r="J9" s="51"/>
      <c r="K9" s="51"/>
    </row>
    <row r="10" spans="1:11" ht="27.75" customHeight="1" x14ac:dyDescent="0.25">
      <c r="A10" s="54" t="s">
        <v>3</v>
      </c>
      <c r="B10" s="54"/>
      <c r="C10" s="54"/>
      <c r="D10" s="54"/>
      <c r="E10" s="30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55" t="s">
        <v>9</v>
      </c>
      <c r="K10" s="55"/>
    </row>
    <row r="11" spans="1:11" ht="15" customHeight="1" x14ac:dyDescent="0.25">
      <c r="A11" s="56" t="s">
        <v>10</v>
      </c>
      <c r="B11" s="56"/>
      <c r="C11" s="56"/>
      <c r="D11" s="56"/>
      <c r="E11" s="49" t="s">
        <v>11</v>
      </c>
      <c r="F11" s="52">
        <f>'Пер.Мер. ППIII'!G12</f>
        <v>45603</v>
      </c>
      <c r="G11" s="52">
        <f>'Пер.Мер. ППIII'!H12</f>
        <v>49213</v>
      </c>
      <c r="H11" s="52">
        <f>'Пер.Мер. ППIII'!I12</f>
        <v>48979</v>
      </c>
      <c r="I11" s="52">
        <f>'Пер.Мер. ППIII'!J12</f>
        <v>48979</v>
      </c>
      <c r="J11" s="57">
        <f>'Пер.Мер. ППIII'!K12</f>
        <v>48979</v>
      </c>
      <c r="K11" s="58"/>
    </row>
    <row r="12" spans="1:11" ht="25.5" customHeight="1" x14ac:dyDescent="0.25">
      <c r="A12" s="61" t="s">
        <v>66</v>
      </c>
      <c r="B12" s="61"/>
      <c r="C12" s="61"/>
      <c r="D12" s="61"/>
      <c r="E12" s="49"/>
      <c r="F12" s="53"/>
      <c r="G12" s="53"/>
      <c r="H12" s="53"/>
      <c r="I12" s="53"/>
      <c r="J12" s="59"/>
      <c r="K12" s="60"/>
    </row>
    <row r="13" spans="1:11" ht="15" customHeight="1" x14ac:dyDescent="0.25">
      <c r="A13" s="56" t="s">
        <v>12</v>
      </c>
      <c r="B13" s="56"/>
      <c r="C13" s="56"/>
      <c r="D13" s="56"/>
      <c r="E13" s="49" t="s">
        <v>11</v>
      </c>
      <c r="F13" s="52">
        <f>'Пер.Мер. ППIII'!G34</f>
        <v>17061</v>
      </c>
      <c r="G13" s="52">
        <f>'Пер.Мер. ППIII'!H34</f>
        <v>13993</v>
      </c>
      <c r="H13" s="52">
        <f>'Пер.Мер. ППIII'!I34</f>
        <v>13927</v>
      </c>
      <c r="I13" s="52">
        <f>'Пер.Мер. ППIII'!J34</f>
        <v>13927</v>
      </c>
      <c r="J13" s="57">
        <f>'Пер.Мер. ППIII'!K34</f>
        <v>13927</v>
      </c>
      <c r="K13" s="58"/>
    </row>
    <row r="14" spans="1:11" x14ac:dyDescent="0.25">
      <c r="A14" s="61" t="s">
        <v>67</v>
      </c>
      <c r="B14" s="61"/>
      <c r="C14" s="61"/>
      <c r="D14" s="61"/>
      <c r="E14" s="49"/>
      <c r="F14" s="53"/>
      <c r="G14" s="53"/>
      <c r="H14" s="53"/>
      <c r="I14" s="53"/>
      <c r="J14" s="59"/>
      <c r="K14" s="60"/>
    </row>
    <row r="15" spans="1:11" ht="17.25" customHeight="1" x14ac:dyDescent="0.25">
      <c r="A15" s="51" t="s">
        <v>13</v>
      </c>
      <c r="B15" s="51"/>
      <c r="C15" s="49" t="s">
        <v>14</v>
      </c>
      <c r="D15" s="49" t="s">
        <v>15</v>
      </c>
      <c r="E15" s="49" t="s">
        <v>16</v>
      </c>
      <c r="F15" s="49" t="s">
        <v>17</v>
      </c>
      <c r="G15" s="49"/>
      <c r="H15" s="49"/>
      <c r="I15" s="49"/>
      <c r="J15" s="49"/>
      <c r="K15" s="31"/>
    </row>
    <row r="16" spans="1:11" ht="27" customHeight="1" x14ac:dyDescent="0.25">
      <c r="A16" s="51"/>
      <c r="B16" s="51"/>
      <c r="C16" s="49"/>
      <c r="D16" s="49"/>
      <c r="E16" s="49"/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32" t="s">
        <v>18</v>
      </c>
    </row>
    <row r="17" spans="1:11" ht="25.5" x14ac:dyDescent="0.25">
      <c r="A17" s="51"/>
      <c r="B17" s="51"/>
      <c r="C17" s="49" t="s">
        <v>68</v>
      </c>
      <c r="D17" s="49" t="s">
        <v>108</v>
      </c>
      <c r="E17" s="9" t="s">
        <v>19</v>
      </c>
      <c r="F17" s="44">
        <f>'Пер.Мер. ППIII'!G12+'Пер.Мер. ППIII'!G34</f>
        <v>62664</v>
      </c>
      <c r="G17" s="44">
        <f>'Пер.Мер. ППIII'!H12+'Пер.Мер. ППIII'!H34</f>
        <v>63206</v>
      </c>
      <c r="H17" s="44">
        <v>62907</v>
      </c>
      <c r="I17" s="44">
        <f>'Пер.Мер. ППIII'!J12+'Пер.Мер. ППIII'!J34</f>
        <v>62906</v>
      </c>
      <c r="J17" s="44">
        <f>'Пер.Мер. ППIII'!K12+'Пер.Мер. ППIII'!K34</f>
        <v>62906</v>
      </c>
      <c r="K17" s="48">
        <f>SUM(F17:J17)</f>
        <v>314589</v>
      </c>
    </row>
    <row r="18" spans="1:11" ht="38.25" x14ac:dyDescent="0.25">
      <c r="A18" s="51"/>
      <c r="B18" s="51"/>
      <c r="C18" s="49"/>
      <c r="D18" s="49"/>
      <c r="E18" s="24" t="s">
        <v>20</v>
      </c>
      <c r="F18" s="44">
        <f>'Пер.Мер. ППIII'!G13+'Пер.Мер. ППIII'!G35</f>
        <v>0</v>
      </c>
      <c r="G18" s="44">
        <f>'Пер.Мер. ППIII'!H13+'Пер.Мер. ППIII'!H35</f>
        <v>0</v>
      </c>
      <c r="H18" s="44">
        <f>'Пер.Мер. ППIII'!I13+'Пер.Мер. ППIII'!I35</f>
        <v>0</v>
      </c>
      <c r="I18" s="44">
        <f>'Пер.Мер. ППIII'!J13+'Пер.Мер. ППIII'!J35</f>
        <v>0</v>
      </c>
      <c r="J18" s="44">
        <f>'Пер.Мер. ППIII'!K13+'Пер.Мер. ППIII'!K35</f>
        <v>0</v>
      </c>
      <c r="K18" s="38">
        <f>'Пер.Мер. ППIII'!F13+'Пер.Мер. ППIII'!F35</f>
        <v>0</v>
      </c>
    </row>
    <row r="19" spans="1:11" ht="38.25" x14ac:dyDescent="0.25">
      <c r="A19" s="51"/>
      <c r="B19" s="51"/>
      <c r="C19" s="49"/>
      <c r="D19" s="49"/>
      <c r="E19" s="24" t="s">
        <v>21</v>
      </c>
      <c r="F19" s="44">
        <f>'Пер.Мер. ППIII'!G14+'Пер.Мер. ППIII'!G36</f>
        <v>0</v>
      </c>
      <c r="G19" s="44">
        <f>'Пер.Мер. ППIII'!H14+'Пер.Мер. ППIII'!H36</f>
        <v>0</v>
      </c>
      <c r="H19" s="44">
        <f>'Пер.Мер. ППIII'!I14+'Пер.Мер. ППIII'!I36</f>
        <v>0</v>
      </c>
      <c r="I19" s="44">
        <f>'Пер.Мер. ППIII'!J14+'Пер.Мер. ППIII'!J36</f>
        <v>0</v>
      </c>
      <c r="J19" s="44">
        <f>'Пер.Мер. ППIII'!K14+'Пер.Мер. ППIII'!K36</f>
        <v>0</v>
      </c>
      <c r="K19" s="38">
        <f>'Пер.Мер. ППIII'!F14+'Пер.Мер. ППIII'!F36</f>
        <v>0</v>
      </c>
    </row>
    <row r="20" spans="1:11" ht="38.25" x14ac:dyDescent="0.25">
      <c r="A20" s="51"/>
      <c r="B20" s="51"/>
      <c r="C20" s="49"/>
      <c r="D20" s="49"/>
      <c r="E20" s="24" t="s">
        <v>22</v>
      </c>
      <c r="F20" s="44">
        <f>'Пер.Мер. ППIII'!G15+'Пер.Мер. ППIII'!G37</f>
        <v>62664</v>
      </c>
      <c r="G20" s="44">
        <f>'Пер.Мер. ППIII'!H15+'Пер.Мер. ППIII'!H37</f>
        <v>63206</v>
      </c>
      <c r="H20" s="44">
        <v>62907</v>
      </c>
      <c r="I20" s="44">
        <f>'Пер.Мер. ППIII'!J15+'Пер.Мер. ППIII'!J37</f>
        <v>62906</v>
      </c>
      <c r="J20" s="44">
        <f>'Пер.Мер. ППIII'!K15+'Пер.Мер. ППIII'!K37</f>
        <v>62906</v>
      </c>
      <c r="K20" s="48">
        <f>SUM(F20:J20)</f>
        <v>314589</v>
      </c>
    </row>
    <row r="21" spans="1:11" ht="17.25" customHeight="1" x14ac:dyDescent="0.25">
      <c r="A21" s="51"/>
      <c r="B21" s="51"/>
      <c r="C21" s="49"/>
      <c r="D21" s="49"/>
      <c r="E21" s="24" t="s">
        <v>23</v>
      </c>
      <c r="F21" s="44">
        <f>'Пер.Мер. ППIII'!G16+'Пер.Мер. ППIII'!G38</f>
        <v>0</v>
      </c>
      <c r="G21" s="44">
        <f>'Пер.Мер. ППIII'!H16+'Пер.Мер. ППIII'!H38</f>
        <v>0</v>
      </c>
      <c r="H21" s="44">
        <v>0</v>
      </c>
      <c r="I21" s="44">
        <f>'Пер.Мер. ППIII'!J16+'Пер.Мер. ППIII'!J38</f>
        <v>0</v>
      </c>
      <c r="J21" s="44">
        <f>'Пер.Мер. ППIII'!K16+'Пер.Мер. ППIII'!K38</f>
        <v>0</v>
      </c>
      <c r="K21" s="38">
        <f>'Пер.Мер. ППIII'!F16+'Пер.Мер. ППIII'!F38</f>
        <v>0</v>
      </c>
    </row>
    <row r="22" spans="1:11" ht="26.25" customHeight="1" x14ac:dyDescent="0.25">
      <c r="A22" s="54" t="s">
        <v>24</v>
      </c>
      <c r="B22" s="54"/>
      <c r="C22" s="54"/>
      <c r="D22" s="54"/>
      <c r="E22" s="23" t="s">
        <v>25</v>
      </c>
      <c r="F22" s="23" t="s">
        <v>5</v>
      </c>
      <c r="G22" s="23" t="s">
        <v>6</v>
      </c>
      <c r="H22" s="23" t="s">
        <v>7</v>
      </c>
      <c r="I22" s="23" t="s">
        <v>8</v>
      </c>
      <c r="J22" s="55" t="s">
        <v>9</v>
      </c>
      <c r="K22" s="55"/>
    </row>
    <row r="23" spans="1:11" ht="38.25" customHeight="1" x14ac:dyDescent="0.25">
      <c r="A23" s="33">
        <v>1</v>
      </c>
      <c r="B23" s="50" t="s">
        <v>69</v>
      </c>
      <c r="C23" s="51"/>
      <c r="D23" s="51"/>
      <c r="E23" s="22" t="s">
        <v>26</v>
      </c>
      <c r="F23" s="22">
        <v>100</v>
      </c>
      <c r="G23" s="22">
        <v>100</v>
      </c>
      <c r="H23" s="22">
        <v>100</v>
      </c>
      <c r="I23" s="22">
        <v>100</v>
      </c>
      <c r="J23" s="49">
        <v>100</v>
      </c>
      <c r="K23" s="49"/>
    </row>
    <row r="24" spans="1:11" ht="41.25" customHeight="1" x14ac:dyDescent="0.25">
      <c r="A24" s="33">
        <v>2</v>
      </c>
      <c r="B24" s="50" t="s">
        <v>70</v>
      </c>
      <c r="C24" s="51"/>
      <c r="D24" s="51"/>
      <c r="E24" s="22" t="s">
        <v>26</v>
      </c>
      <c r="F24" s="22">
        <v>100</v>
      </c>
      <c r="G24" s="22">
        <v>100</v>
      </c>
      <c r="H24" s="22">
        <v>100</v>
      </c>
      <c r="I24" s="22">
        <v>100</v>
      </c>
      <c r="J24" s="49">
        <v>100</v>
      </c>
      <c r="K24" s="49"/>
    </row>
    <row r="25" spans="1:11" ht="27.75" customHeight="1" x14ac:dyDescent="0.25">
      <c r="A25" s="33">
        <v>3</v>
      </c>
      <c r="B25" s="50" t="s">
        <v>71</v>
      </c>
      <c r="C25" s="51"/>
      <c r="D25" s="51"/>
      <c r="E25" s="22" t="s">
        <v>26</v>
      </c>
      <c r="F25" s="22">
        <v>75</v>
      </c>
      <c r="G25" s="22">
        <v>81</v>
      </c>
      <c r="H25" s="22">
        <v>85</v>
      </c>
      <c r="I25" s="22">
        <v>85</v>
      </c>
      <c r="J25" s="49">
        <v>85</v>
      </c>
      <c r="K25" s="49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7"/>
    </row>
  </sheetData>
  <mergeCells count="39">
    <mergeCell ref="A4:H4"/>
    <mergeCell ref="C17:C21"/>
    <mergeCell ref="D17:D21"/>
    <mergeCell ref="A10:D10"/>
    <mergeCell ref="A11:D11"/>
    <mergeCell ref="A12:D12"/>
    <mergeCell ref="A9:D9"/>
    <mergeCell ref="A5:K5"/>
    <mergeCell ref="A6:K6"/>
    <mergeCell ref="A7:K7"/>
    <mergeCell ref="J11:K12"/>
    <mergeCell ref="E9:K9"/>
    <mergeCell ref="J10:K10"/>
    <mergeCell ref="E11:E12"/>
    <mergeCell ref="F11:F12"/>
    <mergeCell ref="G11:G12"/>
    <mergeCell ref="H11:H12"/>
    <mergeCell ref="I11:I12"/>
    <mergeCell ref="A22:D22"/>
    <mergeCell ref="J22:K22"/>
    <mergeCell ref="B23:D23"/>
    <mergeCell ref="A13:D13"/>
    <mergeCell ref="E13:E14"/>
    <mergeCell ref="F13:F14"/>
    <mergeCell ref="G13:G14"/>
    <mergeCell ref="H13:H14"/>
    <mergeCell ref="I13:I14"/>
    <mergeCell ref="J13:K14"/>
    <mergeCell ref="A14:D14"/>
    <mergeCell ref="F15:J15"/>
    <mergeCell ref="A15:B21"/>
    <mergeCell ref="C15:C16"/>
    <mergeCell ref="D15:D16"/>
    <mergeCell ref="E15:E16"/>
    <mergeCell ref="J25:K25"/>
    <mergeCell ref="J23:K23"/>
    <mergeCell ref="B24:D24"/>
    <mergeCell ref="J24:K24"/>
    <mergeCell ref="B25:D25"/>
  </mergeCells>
  <printOptions horizontalCentered="1"/>
  <pageMargins left="0.11811023622047245" right="0.11811023622047245" top="0.15748031496062992" bottom="0.15748031496062992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H14" sqref="H14"/>
    </sheetView>
  </sheetViews>
  <sheetFormatPr defaultRowHeight="15" x14ac:dyDescent="0.25"/>
  <cols>
    <col min="1" max="1" width="4.28515625" customWidth="1"/>
    <col min="2" max="2" width="15" customWidth="1"/>
    <col min="3" max="3" width="7.42578125" customWidth="1"/>
    <col min="4" max="4" width="5.7109375" bestFit="1" customWidth="1"/>
    <col min="5" max="5" width="8.140625" customWidth="1"/>
    <col min="6" max="6" width="6.42578125" bestFit="1" customWidth="1"/>
    <col min="7" max="7" width="4.140625" style="2" customWidth="1"/>
    <col min="8" max="8" width="41.28515625" customWidth="1"/>
    <col min="9" max="9" width="9.5703125" bestFit="1" customWidth="1"/>
    <col min="10" max="10" width="10.42578125" customWidth="1"/>
    <col min="11" max="15" width="6.28515625" customWidth="1"/>
  </cols>
  <sheetData>
    <row r="1" spans="1:15" ht="15.75" customHeight="1" x14ac:dyDescent="0.25">
      <c r="A1" s="39"/>
      <c r="B1" s="39"/>
      <c r="C1" s="39"/>
      <c r="D1" s="39"/>
      <c r="E1" s="39"/>
      <c r="F1" s="39"/>
      <c r="G1" s="39"/>
      <c r="H1" s="39"/>
      <c r="O1" s="40" t="s">
        <v>105</v>
      </c>
    </row>
    <row r="2" spans="1:15" ht="15.75" customHeight="1" x14ac:dyDescent="0.25">
      <c r="A2" s="39"/>
      <c r="B2" s="39"/>
      <c r="C2" s="39"/>
      <c r="D2" s="39"/>
      <c r="E2" s="39"/>
      <c r="F2" s="39"/>
      <c r="G2" s="39"/>
      <c r="H2" s="39"/>
      <c r="O2" s="40" t="s">
        <v>102</v>
      </c>
    </row>
    <row r="3" spans="1:15" ht="15.75" customHeight="1" x14ac:dyDescent="0.25">
      <c r="A3" s="39"/>
      <c r="B3" s="39"/>
      <c r="C3" s="39"/>
      <c r="D3" s="39"/>
      <c r="E3" s="39"/>
      <c r="F3" s="39"/>
      <c r="G3" s="39"/>
      <c r="H3" s="39"/>
      <c r="O3" s="40" t="s">
        <v>103</v>
      </c>
    </row>
    <row r="4" spans="1:15" ht="15.75" x14ac:dyDescent="0.25">
      <c r="A4" s="62"/>
      <c r="B4" s="62"/>
      <c r="C4" s="62"/>
      <c r="D4" s="62"/>
      <c r="E4" s="62"/>
      <c r="F4" s="62"/>
      <c r="G4" s="62"/>
      <c r="H4" s="62"/>
    </row>
    <row r="5" spans="1:15" ht="15.75" x14ac:dyDescent="0.25">
      <c r="A5" s="80" t="s">
        <v>24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15.75" x14ac:dyDescent="0.25">
      <c r="A6" s="63" t="s">
        <v>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ht="15.75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ht="15.75" x14ac:dyDescent="0.25">
      <c r="A8" s="11"/>
      <c r="G8"/>
    </row>
    <row r="9" spans="1:15" ht="25.5" customHeight="1" x14ac:dyDescent="0.25">
      <c r="A9" s="67" t="s">
        <v>27</v>
      </c>
      <c r="B9" s="67" t="s">
        <v>28</v>
      </c>
      <c r="C9" s="70" t="s">
        <v>29</v>
      </c>
      <c r="D9" s="71"/>
      <c r="E9" s="71"/>
      <c r="F9" s="72"/>
      <c r="G9" s="70" t="s">
        <v>30</v>
      </c>
      <c r="H9" s="72"/>
      <c r="I9" s="67" t="s">
        <v>31</v>
      </c>
      <c r="J9" s="64" t="s">
        <v>37</v>
      </c>
      <c r="K9" s="83" t="s">
        <v>32</v>
      </c>
      <c r="L9" s="84"/>
      <c r="M9" s="84"/>
      <c r="N9" s="84"/>
      <c r="O9" s="85"/>
    </row>
    <row r="10" spans="1:15" ht="15" customHeight="1" x14ac:dyDescent="0.25">
      <c r="A10" s="68"/>
      <c r="B10" s="68"/>
      <c r="C10" s="73"/>
      <c r="D10" s="74"/>
      <c r="E10" s="74"/>
      <c r="F10" s="75"/>
      <c r="G10" s="76"/>
      <c r="H10" s="77"/>
      <c r="I10" s="68"/>
      <c r="J10" s="65"/>
      <c r="K10" s="81" t="s">
        <v>5</v>
      </c>
      <c r="L10" s="81" t="s">
        <v>6</v>
      </c>
      <c r="M10" s="81" t="s">
        <v>7</v>
      </c>
      <c r="N10" s="81" t="s">
        <v>8</v>
      </c>
      <c r="O10" s="81" t="s">
        <v>9</v>
      </c>
    </row>
    <row r="11" spans="1:15" ht="96.75" customHeight="1" x14ac:dyDescent="0.25">
      <c r="A11" s="69"/>
      <c r="B11" s="69"/>
      <c r="C11" s="13" t="s">
        <v>33</v>
      </c>
      <c r="D11" s="13" t="s">
        <v>21</v>
      </c>
      <c r="E11" s="13" t="s">
        <v>22</v>
      </c>
      <c r="F11" s="13" t="s">
        <v>23</v>
      </c>
      <c r="G11" s="73"/>
      <c r="H11" s="75"/>
      <c r="I11" s="69"/>
      <c r="J11" s="66"/>
      <c r="K11" s="82"/>
      <c r="L11" s="82"/>
      <c r="M11" s="82"/>
      <c r="N11" s="82"/>
      <c r="O11" s="82"/>
    </row>
    <row r="12" spans="1:15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</row>
    <row r="13" spans="1:15" ht="81" customHeight="1" x14ac:dyDescent="0.25">
      <c r="A13" s="49">
        <v>1</v>
      </c>
      <c r="B13" s="54" t="s">
        <v>73</v>
      </c>
      <c r="C13" s="78">
        <f>'Пер.Мер. ППIII'!F13</f>
        <v>0</v>
      </c>
      <c r="D13" s="78">
        <f>'Пер.Мер. ППIII'!F14</f>
        <v>0</v>
      </c>
      <c r="E13" s="78">
        <f>'Пер.Мер. ППIII'!F15</f>
        <v>241753</v>
      </c>
      <c r="F13" s="78">
        <f>'Пер.Мер. ППIII'!F16</f>
        <v>0</v>
      </c>
      <c r="G13" s="25" t="s">
        <v>34</v>
      </c>
      <c r="H13" s="24" t="s">
        <v>69</v>
      </c>
      <c r="I13" s="22" t="s">
        <v>26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</row>
    <row r="14" spans="1:15" ht="76.5" x14ac:dyDescent="0.25">
      <c r="A14" s="49"/>
      <c r="B14" s="54"/>
      <c r="C14" s="79"/>
      <c r="D14" s="79"/>
      <c r="E14" s="79"/>
      <c r="F14" s="79"/>
      <c r="G14" s="25" t="s">
        <v>35</v>
      </c>
      <c r="H14" s="24" t="s">
        <v>70</v>
      </c>
      <c r="I14" s="22" t="s">
        <v>26</v>
      </c>
      <c r="J14" s="22">
        <v>100</v>
      </c>
      <c r="K14" s="22">
        <v>100</v>
      </c>
      <c r="L14" s="22">
        <v>100</v>
      </c>
      <c r="M14" s="22">
        <v>100</v>
      </c>
      <c r="N14" s="22">
        <v>100</v>
      </c>
      <c r="O14" s="22">
        <v>100</v>
      </c>
    </row>
    <row r="15" spans="1:15" ht="63.75" x14ac:dyDescent="0.25">
      <c r="A15" s="22">
        <v>2</v>
      </c>
      <c r="B15" s="9" t="s">
        <v>74</v>
      </c>
      <c r="C15" s="45">
        <f>'Пер.Мер. ППIII'!F35</f>
        <v>0</v>
      </c>
      <c r="D15" s="45">
        <f>'Пер.Мер. ППIII'!F36</f>
        <v>0</v>
      </c>
      <c r="E15" s="45">
        <f>'Пер.Мер. ППIII'!F37</f>
        <v>72835</v>
      </c>
      <c r="F15" s="45">
        <f>'Пер.Мер. ППIII'!F38</f>
        <v>0</v>
      </c>
      <c r="G15" s="25" t="s">
        <v>36</v>
      </c>
      <c r="H15" s="24" t="s">
        <v>71</v>
      </c>
      <c r="I15" s="22" t="s">
        <v>26</v>
      </c>
      <c r="J15" s="22">
        <v>73</v>
      </c>
      <c r="K15" s="22">
        <v>75</v>
      </c>
      <c r="L15" s="22">
        <v>81</v>
      </c>
      <c r="M15" s="22">
        <v>85</v>
      </c>
      <c r="N15" s="22">
        <v>85</v>
      </c>
      <c r="O15" s="22">
        <v>85</v>
      </c>
    </row>
  </sheetData>
  <mergeCells count="22">
    <mergeCell ref="A4:H4"/>
    <mergeCell ref="F13:F14"/>
    <mergeCell ref="A13:A14"/>
    <mergeCell ref="B13:B14"/>
    <mergeCell ref="C13:C14"/>
    <mergeCell ref="D13:D14"/>
    <mergeCell ref="E13:E14"/>
    <mergeCell ref="A5:O5"/>
    <mergeCell ref="A6:O6"/>
    <mergeCell ref="A7:O7"/>
    <mergeCell ref="O10:O11"/>
    <mergeCell ref="N10:N11"/>
    <mergeCell ref="M10:M11"/>
    <mergeCell ref="L10:L11"/>
    <mergeCell ref="K10:K11"/>
    <mergeCell ref="K9:O9"/>
    <mergeCell ref="J9:J11"/>
    <mergeCell ref="A9:A11"/>
    <mergeCell ref="B9:B11"/>
    <mergeCell ref="C9:F10"/>
    <mergeCell ref="G9:H11"/>
    <mergeCell ref="I9:I1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1" sqref="C11"/>
    </sheetView>
  </sheetViews>
  <sheetFormatPr defaultRowHeight="15" x14ac:dyDescent="0.25"/>
  <cols>
    <col min="1" max="1" width="4" customWidth="1"/>
    <col min="2" max="2" width="34.7109375" customWidth="1"/>
    <col min="3" max="3" width="9.5703125" bestFit="1" customWidth="1"/>
    <col min="4" max="4" width="57" customWidth="1"/>
    <col min="5" max="5" width="25.5703125" customWidth="1"/>
    <col min="6" max="6" width="13.5703125" bestFit="1" customWidth="1"/>
    <col min="9" max="9" width="9.140625" customWidth="1"/>
    <col min="12" max="13" width="9.140625" customWidth="1"/>
  </cols>
  <sheetData>
    <row r="1" spans="1:9" ht="15.75" customHeight="1" x14ac:dyDescent="0.25">
      <c r="A1" s="39"/>
      <c r="B1" s="39"/>
      <c r="C1" s="39"/>
      <c r="D1" s="39"/>
      <c r="E1" s="39"/>
      <c r="F1" s="40" t="s">
        <v>106</v>
      </c>
    </row>
    <row r="2" spans="1:9" ht="15.75" customHeight="1" x14ac:dyDescent="0.25">
      <c r="A2" s="39"/>
      <c r="B2" s="39"/>
      <c r="C2" s="39"/>
      <c r="D2" s="39"/>
      <c r="E2" s="39"/>
      <c r="F2" s="40" t="s">
        <v>102</v>
      </c>
    </row>
    <row r="3" spans="1:9" ht="15.75" customHeight="1" x14ac:dyDescent="0.25">
      <c r="A3" s="39"/>
      <c r="B3" s="39"/>
      <c r="C3" s="39"/>
      <c r="D3" s="39"/>
      <c r="E3" s="39"/>
      <c r="F3" s="40" t="s">
        <v>103</v>
      </c>
    </row>
    <row r="4" spans="1:9" ht="15.75" x14ac:dyDescent="0.25">
      <c r="A4" s="62"/>
      <c r="B4" s="62"/>
      <c r="C4" s="62"/>
      <c r="D4" s="62"/>
      <c r="E4" s="62"/>
      <c r="F4" s="62"/>
    </row>
    <row r="5" spans="1:9" ht="15.75" x14ac:dyDescent="0.25">
      <c r="A5" s="80" t="s">
        <v>38</v>
      </c>
      <c r="B5" s="80"/>
      <c r="C5" s="80"/>
      <c r="D5" s="80"/>
      <c r="E5" s="80"/>
      <c r="F5" s="80"/>
      <c r="I5" s="10"/>
    </row>
    <row r="6" spans="1:9" ht="15.75" x14ac:dyDescent="0.25">
      <c r="A6" s="63" t="s">
        <v>68</v>
      </c>
      <c r="B6" s="63"/>
      <c r="C6" s="63"/>
      <c r="D6" s="63"/>
      <c r="E6" s="63"/>
      <c r="F6" s="63"/>
      <c r="I6" s="20"/>
    </row>
    <row r="7" spans="1:9" ht="15.75" x14ac:dyDescent="0.25">
      <c r="A7" s="63" t="s">
        <v>1</v>
      </c>
      <c r="B7" s="63"/>
      <c r="C7" s="63"/>
      <c r="D7" s="63"/>
      <c r="E7" s="63"/>
      <c r="F7" s="63"/>
      <c r="I7" s="11"/>
    </row>
    <row r="8" spans="1:9" x14ac:dyDescent="0.25">
      <c r="A8" s="3"/>
    </row>
    <row r="9" spans="1:9" ht="51" x14ac:dyDescent="0.25">
      <c r="A9" s="14" t="s">
        <v>39</v>
      </c>
      <c r="B9" s="14" t="s">
        <v>40</v>
      </c>
      <c r="C9" s="14" t="s">
        <v>31</v>
      </c>
      <c r="D9" s="14" t="s">
        <v>41</v>
      </c>
      <c r="E9" s="14" t="s">
        <v>42</v>
      </c>
      <c r="F9" s="14" t="s">
        <v>43</v>
      </c>
    </row>
    <row r="10" spans="1:9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</row>
    <row r="11" spans="1:9" ht="142.5" customHeight="1" x14ac:dyDescent="0.25">
      <c r="A11" s="34">
        <v>1</v>
      </c>
      <c r="B11" s="24" t="s">
        <v>69</v>
      </c>
      <c r="C11" s="22" t="s">
        <v>26</v>
      </c>
      <c r="D11" s="24" t="s">
        <v>76</v>
      </c>
      <c r="E11" s="14" t="s">
        <v>109</v>
      </c>
      <c r="F11" s="14" t="s">
        <v>75</v>
      </c>
    </row>
    <row r="12" spans="1:9" ht="132.75" customHeight="1" x14ac:dyDescent="0.25">
      <c r="A12" s="34">
        <v>2</v>
      </c>
      <c r="B12" s="24" t="s">
        <v>70</v>
      </c>
      <c r="C12" s="22" t="s">
        <v>26</v>
      </c>
      <c r="D12" s="24" t="s">
        <v>77</v>
      </c>
      <c r="E12" s="14" t="s">
        <v>110</v>
      </c>
      <c r="F12" s="14" t="s">
        <v>75</v>
      </c>
    </row>
    <row r="13" spans="1:9" ht="81" customHeight="1" x14ac:dyDescent="0.25">
      <c r="A13" s="34">
        <v>3</v>
      </c>
      <c r="B13" s="24" t="s">
        <v>71</v>
      </c>
      <c r="C13" s="22" t="s">
        <v>26</v>
      </c>
      <c r="D13" s="24" t="s">
        <v>78</v>
      </c>
      <c r="E13" s="14" t="s">
        <v>111</v>
      </c>
      <c r="F13" s="14" t="s">
        <v>75</v>
      </c>
    </row>
  </sheetData>
  <mergeCells count="4">
    <mergeCell ref="A5:F5"/>
    <mergeCell ref="A6:F6"/>
    <mergeCell ref="A7:F7"/>
    <mergeCell ref="A4:F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B10" sqref="B10:C15"/>
    </sheetView>
  </sheetViews>
  <sheetFormatPr defaultRowHeight="15" x14ac:dyDescent="0.25"/>
  <cols>
    <col min="1" max="1" width="14.85546875" style="4" customWidth="1"/>
    <col min="2" max="2" width="12.140625" style="4" customWidth="1"/>
    <col min="3" max="3" width="86.42578125" style="4" customWidth="1"/>
    <col min="4" max="4" width="5.5703125" style="18" bestFit="1" customWidth="1"/>
    <col min="5" max="5" width="7.85546875" style="18" bestFit="1" customWidth="1"/>
    <col min="6" max="6" width="16.5703125" style="18" bestFit="1" customWidth="1"/>
    <col min="7" max="16384" width="9.140625" style="4"/>
  </cols>
  <sheetData>
    <row r="1" spans="1:6" customFormat="1" ht="15.75" customHeight="1" x14ac:dyDescent="0.25">
      <c r="A1" s="39"/>
      <c r="B1" s="39"/>
      <c r="C1" s="39"/>
      <c r="D1" s="39"/>
      <c r="E1" s="39"/>
      <c r="F1" s="40" t="s">
        <v>114</v>
      </c>
    </row>
    <row r="2" spans="1:6" customFormat="1" ht="15.75" customHeight="1" x14ac:dyDescent="0.25">
      <c r="A2" s="39"/>
      <c r="B2" s="39"/>
      <c r="C2" s="39"/>
      <c r="D2" s="39"/>
      <c r="E2" s="39"/>
      <c r="F2" s="40" t="s">
        <v>102</v>
      </c>
    </row>
    <row r="3" spans="1:6" customFormat="1" ht="15.75" customHeight="1" x14ac:dyDescent="0.25">
      <c r="A3" s="39"/>
      <c r="B3" s="39"/>
      <c r="C3" s="39"/>
      <c r="D3" s="39"/>
      <c r="E3" s="39"/>
      <c r="F3" s="40" t="s">
        <v>103</v>
      </c>
    </row>
    <row r="4" spans="1:6" customFormat="1" ht="15.75" x14ac:dyDescent="0.25">
      <c r="A4" s="62"/>
      <c r="B4" s="62"/>
      <c r="C4" s="62"/>
      <c r="D4" s="62"/>
      <c r="E4" s="62"/>
      <c r="F4" s="62"/>
    </row>
    <row r="5" spans="1:6" ht="15.75" x14ac:dyDescent="0.25">
      <c r="A5" s="80" t="s">
        <v>44</v>
      </c>
      <c r="B5" s="80"/>
      <c r="C5" s="80"/>
      <c r="D5" s="80"/>
      <c r="E5" s="80"/>
      <c r="F5" s="80"/>
    </row>
    <row r="6" spans="1:6" ht="15.75" x14ac:dyDescent="0.25">
      <c r="A6" s="63" t="s">
        <v>68</v>
      </c>
      <c r="B6" s="63"/>
      <c r="C6" s="63"/>
      <c r="D6" s="63"/>
      <c r="E6" s="63"/>
      <c r="F6" s="63"/>
    </row>
    <row r="7" spans="1:6" ht="15.75" x14ac:dyDescent="0.25">
      <c r="A7" s="89" t="s">
        <v>1</v>
      </c>
      <c r="B7" s="89"/>
      <c r="C7" s="89"/>
      <c r="D7" s="89"/>
      <c r="E7" s="89"/>
      <c r="F7" s="89"/>
    </row>
    <row r="8" spans="1:6" ht="10.5" customHeight="1" x14ac:dyDescent="0.25">
      <c r="A8" s="6"/>
      <c r="B8" s="6"/>
      <c r="C8" s="6"/>
      <c r="D8" s="12"/>
      <c r="E8" s="12"/>
      <c r="F8" s="12"/>
    </row>
    <row r="9" spans="1:6" ht="105.75" customHeight="1" x14ac:dyDescent="0.25">
      <c r="A9" s="22" t="s">
        <v>45</v>
      </c>
      <c r="B9" s="22" t="s">
        <v>53</v>
      </c>
      <c r="C9" s="22" t="s">
        <v>46</v>
      </c>
      <c r="D9" s="49" t="s">
        <v>47</v>
      </c>
      <c r="E9" s="49"/>
      <c r="F9" s="22" t="s">
        <v>48</v>
      </c>
    </row>
    <row r="10" spans="1:6" ht="30" customHeight="1" x14ac:dyDescent="0.25">
      <c r="A10" s="90" t="s">
        <v>87</v>
      </c>
      <c r="B10" s="49" t="s">
        <v>49</v>
      </c>
      <c r="C10" s="49"/>
      <c r="D10" s="35" t="s">
        <v>50</v>
      </c>
      <c r="E10" s="36">
        <f>E16</f>
        <v>80710</v>
      </c>
      <c r="F10" s="49" t="s">
        <v>11</v>
      </c>
    </row>
    <row r="11" spans="1:6" x14ac:dyDescent="0.25">
      <c r="A11" s="91"/>
      <c r="B11" s="49"/>
      <c r="C11" s="49"/>
      <c r="D11" s="35">
        <v>2017</v>
      </c>
      <c r="E11" s="36">
        <f>E17</f>
        <v>15256</v>
      </c>
      <c r="F11" s="49"/>
    </row>
    <row r="12" spans="1:6" x14ac:dyDescent="0.25">
      <c r="A12" s="91"/>
      <c r="B12" s="49"/>
      <c r="C12" s="49"/>
      <c r="D12" s="35">
        <v>2018</v>
      </c>
      <c r="E12" s="36">
        <f t="shared" ref="E12:E15" si="0">E18</f>
        <v>16422</v>
      </c>
      <c r="F12" s="49"/>
    </row>
    <row r="13" spans="1:6" x14ac:dyDescent="0.25">
      <c r="A13" s="91"/>
      <c r="B13" s="49"/>
      <c r="C13" s="49"/>
      <c r="D13" s="35">
        <v>2019</v>
      </c>
      <c r="E13" s="36">
        <f t="shared" si="0"/>
        <v>16344</v>
      </c>
      <c r="F13" s="49"/>
    </row>
    <row r="14" spans="1:6" x14ac:dyDescent="0.25">
      <c r="A14" s="91"/>
      <c r="B14" s="49"/>
      <c r="C14" s="49"/>
      <c r="D14" s="35">
        <v>2020</v>
      </c>
      <c r="E14" s="36">
        <f t="shared" si="0"/>
        <v>16344</v>
      </c>
      <c r="F14" s="49"/>
    </row>
    <row r="15" spans="1:6" x14ac:dyDescent="0.25">
      <c r="A15" s="92"/>
      <c r="B15" s="49"/>
      <c r="C15" s="49"/>
      <c r="D15" s="35">
        <v>2021</v>
      </c>
      <c r="E15" s="36">
        <f t="shared" si="0"/>
        <v>16344</v>
      </c>
      <c r="F15" s="49"/>
    </row>
    <row r="16" spans="1:6" x14ac:dyDescent="0.25">
      <c r="A16" s="51" t="s">
        <v>51</v>
      </c>
      <c r="B16" s="49" t="s">
        <v>52</v>
      </c>
      <c r="C16" s="96" t="s">
        <v>64</v>
      </c>
      <c r="D16" s="35" t="s">
        <v>50</v>
      </c>
      <c r="E16" s="36">
        <f>E22+E28</f>
        <v>80710</v>
      </c>
      <c r="F16" s="55" t="s">
        <v>11</v>
      </c>
    </row>
    <row r="17" spans="1:6" x14ac:dyDescent="0.25">
      <c r="A17" s="51"/>
      <c r="B17" s="49"/>
      <c r="C17" s="96"/>
      <c r="D17" s="35">
        <v>2017</v>
      </c>
      <c r="E17" s="36">
        <f>E23+E29</f>
        <v>15256</v>
      </c>
      <c r="F17" s="55"/>
    </row>
    <row r="18" spans="1:6" x14ac:dyDescent="0.25">
      <c r="A18" s="51"/>
      <c r="B18" s="49"/>
      <c r="C18" s="96"/>
      <c r="D18" s="35">
        <v>2018</v>
      </c>
      <c r="E18" s="36">
        <f t="shared" ref="E18:E21" si="1">E24</f>
        <v>16422</v>
      </c>
      <c r="F18" s="55"/>
    </row>
    <row r="19" spans="1:6" x14ac:dyDescent="0.25">
      <c r="A19" s="51"/>
      <c r="B19" s="49"/>
      <c r="C19" s="96"/>
      <c r="D19" s="35">
        <v>2019</v>
      </c>
      <c r="E19" s="36">
        <f t="shared" si="1"/>
        <v>16344</v>
      </c>
      <c r="F19" s="55"/>
    </row>
    <row r="20" spans="1:6" x14ac:dyDescent="0.25">
      <c r="A20" s="51"/>
      <c r="B20" s="49"/>
      <c r="C20" s="96"/>
      <c r="D20" s="35">
        <v>2020</v>
      </c>
      <c r="E20" s="36">
        <f t="shared" si="1"/>
        <v>16344</v>
      </c>
      <c r="F20" s="55"/>
    </row>
    <row r="21" spans="1:6" x14ac:dyDescent="0.25">
      <c r="A21" s="51"/>
      <c r="B21" s="49"/>
      <c r="C21" s="96"/>
      <c r="D21" s="35">
        <v>2021</v>
      </c>
      <c r="E21" s="36">
        <f t="shared" si="1"/>
        <v>16344</v>
      </c>
      <c r="F21" s="55"/>
    </row>
    <row r="22" spans="1:6" ht="227.25" customHeight="1" x14ac:dyDescent="0.25">
      <c r="A22" s="51" t="s">
        <v>79</v>
      </c>
      <c r="B22" s="49" t="s">
        <v>52</v>
      </c>
      <c r="C22" s="86" t="s">
        <v>84</v>
      </c>
      <c r="D22" s="35" t="s">
        <v>50</v>
      </c>
      <c r="E22" s="37">
        <f>'Пер.Мер. ППIII'!F18</f>
        <v>80653</v>
      </c>
      <c r="F22" s="49" t="s">
        <v>11</v>
      </c>
    </row>
    <row r="23" spans="1:6" ht="35.25" customHeight="1" x14ac:dyDescent="0.25">
      <c r="A23" s="51"/>
      <c r="B23" s="49"/>
      <c r="C23" s="87"/>
      <c r="D23" s="35">
        <v>2017</v>
      </c>
      <c r="E23" s="37">
        <f>'Пер.Мер. ППIII'!G18</f>
        <v>15199</v>
      </c>
      <c r="F23" s="49"/>
    </row>
    <row r="24" spans="1:6" x14ac:dyDescent="0.25">
      <c r="A24" s="51"/>
      <c r="B24" s="49"/>
      <c r="C24" s="87"/>
      <c r="D24" s="35">
        <v>2018</v>
      </c>
      <c r="E24" s="37">
        <f>'Пер.Мер. ППIII'!H18</f>
        <v>16422</v>
      </c>
      <c r="F24" s="49"/>
    </row>
    <row r="25" spans="1:6" x14ac:dyDescent="0.25">
      <c r="A25" s="51"/>
      <c r="B25" s="49"/>
      <c r="C25" s="87"/>
      <c r="D25" s="35">
        <v>2019</v>
      </c>
      <c r="E25" s="37">
        <f>'Пер.Мер. ППIII'!I18</f>
        <v>16344</v>
      </c>
      <c r="F25" s="49"/>
    </row>
    <row r="26" spans="1:6" x14ac:dyDescent="0.25">
      <c r="A26" s="51"/>
      <c r="B26" s="49"/>
      <c r="C26" s="87"/>
      <c r="D26" s="35">
        <v>2020</v>
      </c>
      <c r="E26" s="37">
        <f>'Пер.Мер. ППIII'!J18</f>
        <v>16344</v>
      </c>
      <c r="F26" s="49"/>
    </row>
    <row r="27" spans="1:6" x14ac:dyDescent="0.25">
      <c r="A27" s="51"/>
      <c r="B27" s="49"/>
      <c r="C27" s="88"/>
      <c r="D27" s="35">
        <v>2021</v>
      </c>
      <c r="E27" s="37">
        <f>'Пер.Мер. ППIII'!K18</f>
        <v>16344</v>
      </c>
      <c r="F27" s="49"/>
    </row>
    <row r="28" spans="1:6" ht="227.25" customHeight="1" x14ac:dyDescent="0.25">
      <c r="A28" s="51" t="s">
        <v>112</v>
      </c>
      <c r="B28" s="49" t="s">
        <v>52</v>
      </c>
      <c r="C28" s="86" t="s">
        <v>84</v>
      </c>
      <c r="D28" s="35" t="s">
        <v>50</v>
      </c>
      <c r="E28" s="37">
        <f>'Пер.Мер. ППIII'!F23</f>
        <v>57</v>
      </c>
      <c r="F28" s="49" t="s">
        <v>11</v>
      </c>
    </row>
    <row r="29" spans="1:6" ht="35.25" customHeight="1" x14ac:dyDescent="0.25">
      <c r="A29" s="51"/>
      <c r="B29" s="49"/>
      <c r="C29" s="87"/>
      <c r="D29" s="35">
        <v>2017</v>
      </c>
      <c r="E29" s="37">
        <f>'Пер.Мер. ППIII'!G23</f>
        <v>57</v>
      </c>
      <c r="F29" s="49"/>
    </row>
    <row r="30" spans="1:6" x14ac:dyDescent="0.25">
      <c r="A30" s="51"/>
      <c r="B30" s="49"/>
      <c r="C30" s="87"/>
      <c r="D30" s="35">
        <v>2018</v>
      </c>
      <c r="E30" s="37">
        <f>'Пер.Мер. ППIII'!H23</f>
        <v>0</v>
      </c>
      <c r="F30" s="49"/>
    </row>
    <row r="31" spans="1:6" x14ac:dyDescent="0.25">
      <c r="A31" s="51"/>
      <c r="B31" s="49"/>
      <c r="C31" s="87"/>
      <c r="D31" s="35">
        <v>2019</v>
      </c>
      <c r="E31" s="37">
        <f>'Пер.Мер. ППIII'!I23</f>
        <v>0</v>
      </c>
      <c r="F31" s="49"/>
    </row>
    <row r="32" spans="1:6" x14ac:dyDescent="0.25">
      <c r="A32" s="51"/>
      <c r="B32" s="49"/>
      <c r="C32" s="87"/>
      <c r="D32" s="35">
        <v>2020</v>
      </c>
      <c r="E32" s="37">
        <f>'Пер.Мер. ППIII'!J23</f>
        <v>0</v>
      </c>
      <c r="F32" s="49"/>
    </row>
    <row r="33" spans="1:6" x14ac:dyDescent="0.25">
      <c r="A33" s="51"/>
      <c r="B33" s="49"/>
      <c r="C33" s="88"/>
      <c r="D33" s="35">
        <v>2021</v>
      </c>
      <c r="E33" s="37">
        <f>'Пер.Мер. ППIII'!K23</f>
        <v>0</v>
      </c>
      <c r="F33" s="49"/>
    </row>
    <row r="34" spans="1:6" x14ac:dyDescent="0.25">
      <c r="A34" s="90" t="s">
        <v>83</v>
      </c>
      <c r="B34" s="49" t="s">
        <v>49</v>
      </c>
      <c r="C34" s="49"/>
      <c r="D34" s="35" t="s">
        <v>50</v>
      </c>
      <c r="E34" s="36">
        <f>E40</f>
        <v>233878</v>
      </c>
      <c r="F34" s="49" t="s">
        <v>11</v>
      </c>
    </row>
    <row r="35" spans="1:6" x14ac:dyDescent="0.25">
      <c r="A35" s="91"/>
      <c r="B35" s="49"/>
      <c r="C35" s="49"/>
      <c r="D35" s="35">
        <v>2017</v>
      </c>
      <c r="E35" s="36">
        <f t="shared" ref="E35:E39" si="2">E41</f>
        <v>47408</v>
      </c>
      <c r="F35" s="49"/>
    </row>
    <row r="36" spans="1:6" x14ac:dyDescent="0.25">
      <c r="A36" s="91"/>
      <c r="B36" s="49"/>
      <c r="C36" s="49"/>
      <c r="D36" s="35">
        <v>2018</v>
      </c>
      <c r="E36" s="36">
        <f t="shared" si="2"/>
        <v>46784</v>
      </c>
      <c r="F36" s="49"/>
    </row>
    <row r="37" spans="1:6" x14ac:dyDescent="0.25">
      <c r="A37" s="91"/>
      <c r="B37" s="49"/>
      <c r="C37" s="49"/>
      <c r="D37" s="35">
        <v>2019</v>
      </c>
      <c r="E37" s="36">
        <f t="shared" si="2"/>
        <v>46562</v>
      </c>
      <c r="F37" s="49"/>
    </row>
    <row r="38" spans="1:6" x14ac:dyDescent="0.25">
      <c r="A38" s="91"/>
      <c r="B38" s="49"/>
      <c r="C38" s="49"/>
      <c r="D38" s="35">
        <v>2020</v>
      </c>
      <c r="E38" s="36">
        <f t="shared" si="2"/>
        <v>46562</v>
      </c>
      <c r="F38" s="49"/>
    </row>
    <row r="39" spans="1:6" x14ac:dyDescent="0.25">
      <c r="A39" s="92"/>
      <c r="B39" s="49"/>
      <c r="C39" s="49"/>
      <c r="D39" s="35">
        <v>2021</v>
      </c>
      <c r="E39" s="36">
        <f t="shared" si="2"/>
        <v>46562</v>
      </c>
      <c r="F39" s="49"/>
    </row>
    <row r="40" spans="1:6" x14ac:dyDescent="0.25">
      <c r="A40" s="51" t="s">
        <v>51</v>
      </c>
      <c r="B40" s="49" t="s">
        <v>52</v>
      </c>
      <c r="C40" s="96" t="s">
        <v>80</v>
      </c>
      <c r="D40" s="35" t="s">
        <v>50</v>
      </c>
      <c r="E40" s="36">
        <f>E46+E52</f>
        <v>233878</v>
      </c>
      <c r="F40" s="49" t="s">
        <v>11</v>
      </c>
    </row>
    <row r="41" spans="1:6" x14ac:dyDescent="0.25">
      <c r="A41" s="51"/>
      <c r="B41" s="49"/>
      <c r="C41" s="96"/>
      <c r="D41" s="35">
        <v>2017</v>
      </c>
      <c r="E41" s="36">
        <f t="shared" ref="E41:E45" si="3">E47+E53</f>
        <v>47408</v>
      </c>
      <c r="F41" s="49"/>
    </row>
    <row r="42" spans="1:6" x14ac:dyDescent="0.25">
      <c r="A42" s="51"/>
      <c r="B42" s="49"/>
      <c r="C42" s="96"/>
      <c r="D42" s="35">
        <v>2018</v>
      </c>
      <c r="E42" s="36">
        <f t="shared" si="3"/>
        <v>46784</v>
      </c>
      <c r="F42" s="49"/>
    </row>
    <row r="43" spans="1:6" x14ac:dyDescent="0.25">
      <c r="A43" s="51"/>
      <c r="B43" s="49"/>
      <c r="C43" s="96"/>
      <c r="D43" s="35">
        <v>2019</v>
      </c>
      <c r="E43" s="36">
        <f t="shared" si="3"/>
        <v>46562</v>
      </c>
      <c r="F43" s="49"/>
    </row>
    <row r="44" spans="1:6" x14ac:dyDescent="0.25">
      <c r="A44" s="51"/>
      <c r="B44" s="49"/>
      <c r="C44" s="96"/>
      <c r="D44" s="35">
        <v>2020</v>
      </c>
      <c r="E44" s="36">
        <f t="shared" si="3"/>
        <v>46562</v>
      </c>
      <c r="F44" s="49"/>
    </row>
    <row r="45" spans="1:6" x14ac:dyDescent="0.25">
      <c r="A45" s="51"/>
      <c r="B45" s="49"/>
      <c r="C45" s="96"/>
      <c r="D45" s="35">
        <v>2021</v>
      </c>
      <c r="E45" s="36">
        <f t="shared" si="3"/>
        <v>46562</v>
      </c>
      <c r="F45" s="49"/>
    </row>
    <row r="46" spans="1:6" ht="207" customHeight="1" x14ac:dyDescent="0.25">
      <c r="A46" s="51" t="s">
        <v>81</v>
      </c>
      <c r="B46" s="49" t="s">
        <v>52</v>
      </c>
      <c r="C46" s="93" t="s">
        <v>85</v>
      </c>
      <c r="D46" s="35" t="s">
        <v>50</v>
      </c>
      <c r="E46" s="37">
        <f>'Пер.Мер. ППIII'!F29</f>
        <v>161043</v>
      </c>
      <c r="F46" s="49" t="s">
        <v>11</v>
      </c>
    </row>
    <row r="47" spans="1:6" x14ac:dyDescent="0.25">
      <c r="A47" s="51"/>
      <c r="B47" s="49"/>
      <c r="C47" s="94"/>
      <c r="D47" s="35">
        <v>2017</v>
      </c>
      <c r="E47" s="37">
        <f>'Пер.Мер. ППIII'!G29</f>
        <v>30347</v>
      </c>
      <c r="F47" s="49"/>
    </row>
    <row r="48" spans="1:6" x14ac:dyDescent="0.25">
      <c r="A48" s="51"/>
      <c r="B48" s="49"/>
      <c r="C48" s="94"/>
      <c r="D48" s="35">
        <v>2018</v>
      </c>
      <c r="E48" s="37">
        <f>'Пер.Мер. ППIII'!H29</f>
        <v>32791</v>
      </c>
      <c r="F48" s="49"/>
    </row>
    <row r="49" spans="1:6" x14ac:dyDescent="0.25">
      <c r="A49" s="51"/>
      <c r="B49" s="49"/>
      <c r="C49" s="94"/>
      <c r="D49" s="35">
        <v>2019</v>
      </c>
      <c r="E49" s="37">
        <f>'Пер.Мер. ППIII'!I29</f>
        <v>32635</v>
      </c>
      <c r="F49" s="49"/>
    </row>
    <row r="50" spans="1:6" x14ac:dyDescent="0.25">
      <c r="A50" s="51"/>
      <c r="B50" s="49"/>
      <c r="C50" s="94"/>
      <c r="D50" s="35">
        <v>2020</v>
      </c>
      <c r="E50" s="37">
        <f>'Пер.Мер. ППIII'!J29</f>
        <v>32635</v>
      </c>
      <c r="F50" s="49"/>
    </row>
    <row r="51" spans="1:6" x14ac:dyDescent="0.25">
      <c r="A51" s="51"/>
      <c r="B51" s="49"/>
      <c r="C51" s="95"/>
      <c r="D51" s="35">
        <v>2021</v>
      </c>
      <c r="E51" s="37">
        <f>'Пер.Мер. ППIII'!K29</f>
        <v>32635</v>
      </c>
      <c r="F51" s="49"/>
    </row>
    <row r="52" spans="1:6" ht="39" customHeight="1" x14ac:dyDescent="0.25">
      <c r="A52" s="51" t="s">
        <v>82</v>
      </c>
      <c r="B52" s="49" t="s">
        <v>52</v>
      </c>
      <c r="C52" s="86" t="s">
        <v>86</v>
      </c>
      <c r="D52" s="35" t="s">
        <v>50</v>
      </c>
      <c r="E52" s="37">
        <f>'Пер.Мер. ППIII'!F40</f>
        <v>72835</v>
      </c>
      <c r="F52" s="49" t="s">
        <v>11</v>
      </c>
    </row>
    <row r="53" spans="1:6" x14ac:dyDescent="0.25">
      <c r="A53" s="51"/>
      <c r="B53" s="49"/>
      <c r="C53" s="87"/>
      <c r="D53" s="35">
        <v>2017</v>
      </c>
      <c r="E53" s="37">
        <f>'Пер.Мер. ППIII'!G40</f>
        <v>17061</v>
      </c>
      <c r="F53" s="49"/>
    </row>
    <row r="54" spans="1:6" x14ac:dyDescent="0.25">
      <c r="A54" s="51"/>
      <c r="B54" s="49"/>
      <c r="C54" s="87"/>
      <c r="D54" s="35">
        <v>2018</v>
      </c>
      <c r="E54" s="37">
        <f>'Пер.Мер. ППIII'!H40</f>
        <v>13993</v>
      </c>
      <c r="F54" s="49"/>
    </row>
    <row r="55" spans="1:6" x14ac:dyDescent="0.25">
      <c r="A55" s="51"/>
      <c r="B55" s="49"/>
      <c r="C55" s="87"/>
      <c r="D55" s="35">
        <v>2019</v>
      </c>
      <c r="E55" s="37">
        <f>'Пер.Мер. ППIII'!I40</f>
        <v>13927</v>
      </c>
      <c r="F55" s="49"/>
    </row>
    <row r="56" spans="1:6" x14ac:dyDescent="0.25">
      <c r="A56" s="51"/>
      <c r="B56" s="49"/>
      <c r="C56" s="87"/>
      <c r="D56" s="35">
        <v>2020</v>
      </c>
      <c r="E56" s="37">
        <f>'Пер.Мер. ППIII'!J40</f>
        <v>13927</v>
      </c>
      <c r="F56" s="49"/>
    </row>
    <row r="57" spans="1:6" x14ac:dyDescent="0.25">
      <c r="A57" s="51"/>
      <c r="B57" s="49"/>
      <c r="C57" s="88"/>
      <c r="D57" s="35">
        <v>2021</v>
      </c>
      <c r="E57" s="37">
        <f>'Пер.Мер. ППIII'!K40</f>
        <v>13927</v>
      </c>
      <c r="F57" s="49"/>
    </row>
  </sheetData>
  <autoFilter ref="A9:F9">
    <filterColumn colId="3" showButton="0"/>
  </autoFilter>
  <mergeCells count="35">
    <mergeCell ref="A4:F4"/>
    <mergeCell ref="A46:A51"/>
    <mergeCell ref="B46:B51"/>
    <mergeCell ref="F46:F51"/>
    <mergeCell ref="C46:C51"/>
    <mergeCell ref="B34:C39"/>
    <mergeCell ref="F34:F39"/>
    <mergeCell ref="A40:A45"/>
    <mergeCell ref="B40:B45"/>
    <mergeCell ref="C40:C45"/>
    <mergeCell ref="F40:F45"/>
    <mergeCell ref="A34:A39"/>
    <mergeCell ref="B16:B21"/>
    <mergeCell ref="C16:C21"/>
    <mergeCell ref="F16:F21"/>
    <mergeCell ref="A16:A21"/>
    <mergeCell ref="C52:C57"/>
    <mergeCell ref="A22:A27"/>
    <mergeCell ref="B22:B27"/>
    <mergeCell ref="F22:F27"/>
    <mergeCell ref="C22:C27"/>
    <mergeCell ref="A52:A57"/>
    <mergeCell ref="B52:B57"/>
    <mergeCell ref="F52:F57"/>
    <mergeCell ref="A28:A33"/>
    <mergeCell ref="B28:B33"/>
    <mergeCell ref="C28:C33"/>
    <mergeCell ref="F28:F33"/>
    <mergeCell ref="A5:F5"/>
    <mergeCell ref="A6:F6"/>
    <mergeCell ref="A7:F7"/>
    <mergeCell ref="D9:E9"/>
    <mergeCell ref="A10:A15"/>
    <mergeCell ref="B10:C15"/>
    <mergeCell ref="F10:F15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84" zoomScaleNormal="84" workbookViewId="0">
      <selection activeCell="A17" sqref="A17:M17"/>
    </sheetView>
  </sheetViews>
  <sheetFormatPr defaultRowHeight="15" x14ac:dyDescent="0.25"/>
  <cols>
    <col min="1" max="1" width="4.28515625" style="7" customWidth="1"/>
    <col min="2" max="2" width="15.85546875" customWidth="1"/>
    <col min="3" max="3" width="5.28515625" customWidth="1"/>
    <col min="4" max="4" width="12.28515625" customWidth="1"/>
    <col min="5" max="5" width="11.5703125" style="42" customWidth="1"/>
    <col min="6" max="6" width="8.85546875" style="42" customWidth="1"/>
    <col min="7" max="8" width="6.42578125" style="42" bestFit="1" customWidth="1"/>
    <col min="9" max="11" width="7.28515625" style="42" bestFit="1" customWidth="1"/>
    <col min="12" max="12" width="14.85546875" style="18" customWidth="1"/>
    <col min="13" max="13" width="44.85546875" style="15" customWidth="1"/>
  </cols>
  <sheetData>
    <row r="1" spans="1:13" ht="15.75" customHeight="1" x14ac:dyDescent="0.25">
      <c r="A1" s="39"/>
      <c r="B1" s="39"/>
      <c r="C1" s="39"/>
      <c r="D1" s="39"/>
      <c r="E1" s="41"/>
      <c r="F1" s="41"/>
      <c r="G1" s="41"/>
      <c r="H1" s="41"/>
      <c r="L1"/>
      <c r="M1" s="40" t="s">
        <v>115</v>
      </c>
    </row>
    <row r="2" spans="1:13" ht="15.75" customHeight="1" x14ac:dyDescent="0.25">
      <c r="A2" s="39"/>
      <c r="B2" s="39"/>
      <c r="C2" s="39"/>
      <c r="D2" s="39"/>
      <c r="E2" s="41"/>
      <c r="F2" s="41"/>
      <c r="G2" s="41"/>
      <c r="H2" s="41"/>
      <c r="L2"/>
      <c r="M2" s="40" t="s">
        <v>102</v>
      </c>
    </row>
    <row r="3" spans="1:13" ht="15.75" customHeight="1" x14ac:dyDescent="0.25">
      <c r="A3" s="39"/>
      <c r="B3" s="39"/>
      <c r="C3" s="39"/>
      <c r="D3" s="39"/>
      <c r="E3" s="41"/>
      <c r="F3" s="41"/>
      <c r="G3" s="41"/>
      <c r="H3" s="41"/>
      <c r="L3"/>
      <c r="M3" s="40" t="s">
        <v>103</v>
      </c>
    </row>
    <row r="4" spans="1:13" ht="15.75" x14ac:dyDescent="0.25">
      <c r="A4" s="62"/>
      <c r="B4" s="62"/>
      <c r="C4" s="62"/>
      <c r="D4" s="62"/>
      <c r="E4" s="62"/>
      <c r="F4" s="62"/>
      <c r="G4" s="62"/>
      <c r="H4" s="62"/>
      <c r="L4"/>
      <c r="M4"/>
    </row>
    <row r="5" spans="1:13" ht="15.75" x14ac:dyDescent="0.2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15.75" x14ac:dyDescent="0.25">
      <c r="A6" s="62" t="s">
        <v>68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x14ac:dyDescent="0.25">
      <c r="A7" s="62" t="s">
        <v>65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x14ac:dyDescent="0.25">
      <c r="A8" s="26"/>
      <c r="B8" s="1"/>
      <c r="C8" s="1"/>
      <c r="D8" s="1"/>
      <c r="E8" s="43"/>
      <c r="F8" s="43"/>
      <c r="G8" s="43"/>
      <c r="H8" s="43"/>
      <c r="I8" s="43"/>
      <c r="J8" s="43"/>
      <c r="K8" s="43"/>
      <c r="L8" s="27"/>
      <c r="M8" s="28"/>
    </row>
    <row r="9" spans="1:13" ht="36.75" customHeight="1" x14ac:dyDescent="0.25">
      <c r="A9" s="98" t="s">
        <v>39</v>
      </c>
      <c r="B9" s="49" t="s">
        <v>54</v>
      </c>
      <c r="C9" s="99" t="s">
        <v>55</v>
      </c>
      <c r="D9" s="49" t="s">
        <v>62</v>
      </c>
      <c r="E9" s="100" t="s">
        <v>63</v>
      </c>
      <c r="F9" s="101" t="s">
        <v>56</v>
      </c>
      <c r="G9" s="101" t="s">
        <v>57</v>
      </c>
      <c r="H9" s="101"/>
      <c r="I9" s="101"/>
      <c r="J9" s="101"/>
      <c r="K9" s="101"/>
      <c r="L9" s="49" t="s">
        <v>58</v>
      </c>
      <c r="M9" s="51" t="s">
        <v>59</v>
      </c>
    </row>
    <row r="10" spans="1:13" ht="48" customHeight="1" x14ac:dyDescent="0.25">
      <c r="A10" s="98"/>
      <c r="B10" s="49"/>
      <c r="C10" s="99"/>
      <c r="D10" s="49"/>
      <c r="E10" s="100"/>
      <c r="F10" s="101"/>
      <c r="G10" s="44">
        <v>2017</v>
      </c>
      <c r="H10" s="44">
        <v>2018</v>
      </c>
      <c r="I10" s="44">
        <v>2019</v>
      </c>
      <c r="J10" s="44">
        <v>2020</v>
      </c>
      <c r="K10" s="44">
        <v>2021</v>
      </c>
      <c r="L10" s="49"/>
      <c r="M10" s="51"/>
    </row>
    <row r="11" spans="1:13" x14ac:dyDescent="0.25">
      <c r="A11" s="19">
        <v>1</v>
      </c>
      <c r="B11" s="5">
        <v>2</v>
      </c>
      <c r="C11" s="5">
        <v>3</v>
      </c>
      <c r="D11" s="5">
        <v>4</v>
      </c>
      <c r="E11" s="44">
        <v>6</v>
      </c>
      <c r="F11" s="44">
        <v>7</v>
      </c>
      <c r="G11" s="44">
        <v>8</v>
      </c>
      <c r="H11" s="44">
        <v>9</v>
      </c>
      <c r="I11" s="44">
        <v>10</v>
      </c>
      <c r="J11" s="44">
        <v>11</v>
      </c>
      <c r="K11" s="44">
        <v>12</v>
      </c>
      <c r="L11" s="16">
        <v>13</v>
      </c>
      <c r="M11" s="29">
        <v>14</v>
      </c>
    </row>
    <row r="12" spans="1:13" ht="18.75" customHeight="1" x14ac:dyDescent="0.25">
      <c r="A12" s="102">
        <v>1</v>
      </c>
      <c r="B12" s="54" t="s">
        <v>88</v>
      </c>
      <c r="C12" s="49" t="s">
        <v>60</v>
      </c>
      <c r="D12" s="24" t="s">
        <v>18</v>
      </c>
      <c r="E12" s="44">
        <f>G12</f>
        <v>45603</v>
      </c>
      <c r="F12" s="44">
        <f>SUM(G12:K12)</f>
        <v>241753</v>
      </c>
      <c r="G12" s="44">
        <f>SUM(G13:G16)</f>
        <v>45603</v>
      </c>
      <c r="H12" s="44">
        <f t="shared" ref="H12:K12" si="0">SUM(H13:H16)</f>
        <v>49213</v>
      </c>
      <c r="I12" s="44">
        <f t="shared" si="0"/>
        <v>48979</v>
      </c>
      <c r="J12" s="44">
        <f t="shared" si="0"/>
        <v>48979</v>
      </c>
      <c r="K12" s="44">
        <f t="shared" si="0"/>
        <v>48979</v>
      </c>
      <c r="L12" s="49" t="s">
        <v>108</v>
      </c>
      <c r="M12" s="49" t="s">
        <v>89</v>
      </c>
    </row>
    <row r="13" spans="1:13" ht="38.25" x14ac:dyDescent="0.25">
      <c r="A13" s="102"/>
      <c r="B13" s="54"/>
      <c r="C13" s="49"/>
      <c r="D13" s="24" t="s">
        <v>20</v>
      </c>
      <c r="E13" s="44">
        <f t="shared" ref="E13:E16" si="1">G13</f>
        <v>0</v>
      </c>
      <c r="F13" s="44">
        <f t="shared" ref="F13:F16" si="2">SUM(G13:K13)</f>
        <v>0</v>
      </c>
      <c r="G13" s="44">
        <f>G19+G30</f>
        <v>0</v>
      </c>
      <c r="H13" s="44">
        <f t="shared" ref="H13:K13" si="3">H19+H30</f>
        <v>0</v>
      </c>
      <c r="I13" s="44">
        <f t="shared" si="3"/>
        <v>0</v>
      </c>
      <c r="J13" s="44">
        <f t="shared" si="3"/>
        <v>0</v>
      </c>
      <c r="K13" s="44">
        <f t="shared" si="3"/>
        <v>0</v>
      </c>
      <c r="L13" s="49"/>
      <c r="M13" s="49"/>
    </row>
    <row r="14" spans="1:13" ht="51" x14ac:dyDescent="0.25">
      <c r="A14" s="102"/>
      <c r="B14" s="54"/>
      <c r="C14" s="49"/>
      <c r="D14" s="21" t="s">
        <v>21</v>
      </c>
      <c r="E14" s="44">
        <f t="shared" si="1"/>
        <v>0</v>
      </c>
      <c r="F14" s="44">
        <f t="shared" si="2"/>
        <v>0</v>
      </c>
      <c r="G14" s="44">
        <f>G20+G31</f>
        <v>0</v>
      </c>
      <c r="H14" s="44">
        <f t="shared" ref="H14:K16" si="4">H20+H31</f>
        <v>0</v>
      </c>
      <c r="I14" s="44">
        <f t="shared" si="4"/>
        <v>0</v>
      </c>
      <c r="J14" s="44">
        <f t="shared" si="4"/>
        <v>0</v>
      </c>
      <c r="K14" s="44">
        <f t="shared" si="4"/>
        <v>0</v>
      </c>
      <c r="L14" s="49"/>
      <c r="M14" s="49"/>
    </row>
    <row r="15" spans="1:13" ht="51" x14ac:dyDescent="0.25">
      <c r="A15" s="102"/>
      <c r="B15" s="54"/>
      <c r="C15" s="49"/>
      <c r="D15" s="24" t="s">
        <v>52</v>
      </c>
      <c r="E15" s="44">
        <f t="shared" si="1"/>
        <v>45603</v>
      </c>
      <c r="F15" s="44">
        <f t="shared" si="2"/>
        <v>241753</v>
      </c>
      <c r="G15" s="44">
        <f>G21+G32+G26</f>
        <v>45603</v>
      </c>
      <c r="H15" s="44">
        <f t="shared" si="4"/>
        <v>49213</v>
      </c>
      <c r="I15" s="44">
        <f t="shared" si="4"/>
        <v>48979</v>
      </c>
      <c r="J15" s="44">
        <f t="shared" si="4"/>
        <v>48979</v>
      </c>
      <c r="K15" s="44">
        <f t="shared" si="4"/>
        <v>48979</v>
      </c>
      <c r="L15" s="49"/>
      <c r="M15" s="49"/>
    </row>
    <row r="16" spans="1:13" ht="25.5" x14ac:dyDescent="0.25">
      <c r="A16" s="102"/>
      <c r="B16" s="54"/>
      <c r="C16" s="49"/>
      <c r="D16" s="24" t="s">
        <v>23</v>
      </c>
      <c r="E16" s="44">
        <f t="shared" si="1"/>
        <v>0</v>
      </c>
      <c r="F16" s="44">
        <f t="shared" si="2"/>
        <v>0</v>
      </c>
      <c r="G16" s="44">
        <f>G22+G33</f>
        <v>0</v>
      </c>
      <c r="H16" s="44">
        <f t="shared" si="4"/>
        <v>0</v>
      </c>
      <c r="I16" s="44">
        <f t="shared" si="4"/>
        <v>0</v>
      </c>
      <c r="J16" s="44">
        <f t="shared" si="4"/>
        <v>0</v>
      </c>
      <c r="K16" s="44">
        <f t="shared" si="4"/>
        <v>0</v>
      </c>
      <c r="L16" s="49"/>
      <c r="M16" s="49"/>
    </row>
    <row r="17" spans="1:13" x14ac:dyDescent="0.25">
      <c r="A17" s="49" t="s">
        <v>90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ht="18" customHeight="1" x14ac:dyDescent="0.25">
      <c r="A18" s="102" t="s">
        <v>34</v>
      </c>
      <c r="B18" s="54" t="s">
        <v>91</v>
      </c>
      <c r="C18" s="49" t="s">
        <v>60</v>
      </c>
      <c r="D18" s="24" t="s">
        <v>18</v>
      </c>
      <c r="E18" s="44">
        <f>G18</f>
        <v>15199</v>
      </c>
      <c r="F18" s="44">
        <f>SUM(G18:K18)</f>
        <v>80653</v>
      </c>
      <c r="G18" s="44">
        <f>SUM(G19:G22)</f>
        <v>15199</v>
      </c>
      <c r="H18" s="44">
        <f t="shared" ref="H18:K18" si="5">SUM(H19:H22)</f>
        <v>16422</v>
      </c>
      <c r="I18" s="44">
        <f t="shared" si="5"/>
        <v>16344</v>
      </c>
      <c r="J18" s="44">
        <f t="shared" si="5"/>
        <v>16344</v>
      </c>
      <c r="K18" s="44">
        <f t="shared" si="5"/>
        <v>16344</v>
      </c>
      <c r="L18" s="49" t="s">
        <v>108</v>
      </c>
      <c r="M18" s="49" t="s">
        <v>92</v>
      </c>
    </row>
    <row r="19" spans="1:13" ht="38.25" x14ac:dyDescent="0.25">
      <c r="A19" s="102"/>
      <c r="B19" s="54"/>
      <c r="C19" s="49"/>
      <c r="D19" s="24" t="s">
        <v>20</v>
      </c>
      <c r="E19" s="44">
        <f t="shared" ref="E19:E22" si="6">G19</f>
        <v>0</v>
      </c>
      <c r="F19" s="44">
        <f t="shared" ref="F19:F22" si="7">SUM(G19:K19)</f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9"/>
      <c r="M19" s="49"/>
    </row>
    <row r="20" spans="1:13" ht="51" x14ac:dyDescent="0.25">
      <c r="A20" s="102"/>
      <c r="B20" s="54"/>
      <c r="C20" s="49"/>
      <c r="D20" s="24" t="s">
        <v>21</v>
      </c>
      <c r="E20" s="44">
        <f t="shared" si="6"/>
        <v>0</v>
      </c>
      <c r="F20" s="44">
        <f t="shared" si="7"/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9"/>
      <c r="M20" s="49"/>
    </row>
    <row r="21" spans="1:13" ht="51" x14ac:dyDescent="0.25">
      <c r="A21" s="102"/>
      <c r="B21" s="54"/>
      <c r="C21" s="49"/>
      <c r="D21" s="24" t="s">
        <v>52</v>
      </c>
      <c r="E21" s="44">
        <f t="shared" si="6"/>
        <v>15199</v>
      </c>
      <c r="F21" s="44">
        <f t="shared" si="7"/>
        <v>80653</v>
      </c>
      <c r="G21" s="44">
        <v>15199</v>
      </c>
      <c r="H21" s="44">
        <v>16422</v>
      </c>
      <c r="I21" s="44">
        <v>16344</v>
      </c>
      <c r="J21" s="44">
        <v>16344</v>
      </c>
      <c r="K21" s="44">
        <v>16344</v>
      </c>
      <c r="L21" s="49"/>
      <c r="M21" s="49"/>
    </row>
    <row r="22" spans="1:13" ht="25.5" x14ac:dyDescent="0.25">
      <c r="A22" s="102"/>
      <c r="B22" s="54"/>
      <c r="C22" s="49"/>
      <c r="D22" s="24" t="s">
        <v>23</v>
      </c>
      <c r="E22" s="44">
        <f t="shared" si="6"/>
        <v>0</v>
      </c>
      <c r="F22" s="44">
        <f t="shared" si="7"/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9"/>
      <c r="M22" s="49"/>
    </row>
    <row r="23" spans="1:13" ht="18" customHeight="1" x14ac:dyDescent="0.25">
      <c r="A23" s="102" t="s">
        <v>34</v>
      </c>
      <c r="B23" s="54" t="s">
        <v>113</v>
      </c>
      <c r="C23" s="49" t="s">
        <v>60</v>
      </c>
      <c r="D23" s="46" t="s">
        <v>18</v>
      </c>
      <c r="E23" s="47">
        <f>G23</f>
        <v>57</v>
      </c>
      <c r="F23" s="47">
        <f>SUM(G23:K23)</f>
        <v>57</v>
      </c>
      <c r="G23" s="47">
        <f>SUM(G24:G27)</f>
        <v>57</v>
      </c>
      <c r="H23" s="47">
        <f t="shared" ref="H23:K23" si="8">SUM(H24:H27)</f>
        <v>0</v>
      </c>
      <c r="I23" s="47">
        <f>SUM(I24:I27)</f>
        <v>0</v>
      </c>
      <c r="J23" s="47">
        <f t="shared" si="8"/>
        <v>0</v>
      </c>
      <c r="K23" s="47">
        <f t="shared" si="8"/>
        <v>0</v>
      </c>
      <c r="L23" s="49" t="s">
        <v>108</v>
      </c>
      <c r="M23" s="49" t="s">
        <v>92</v>
      </c>
    </row>
    <row r="24" spans="1:13" ht="38.25" x14ac:dyDescent="0.25">
      <c r="A24" s="102"/>
      <c r="B24" s="54"/>
      <c r="C24" s="49"/>
      <c r="D24" s="46" t="s">
        <v>20</v>
      </c>
      <c r="E24" s="47">
        <f t="shared" ref="E24:E27" si="9">G24</f>
        <v>0</v>
      </c>
      <c r="F24" s="47">
        <f t="shared" ref="F24:F27" si="10">SUM(G24:K24)</f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9"/>
      <c r="M24" s="49"/>
    </row>
    <row r="25" spans="1:13" ht="51" x14ac:dyDescent="0.25">
      <c r="A25" s="102"/>
      <c r="B25" s="54"/>
      <c r="C25" s="49"/>
      <c r="D25" s="46" t="s">
        <v>21</v>
      </c>
      <c r="E25" s="47">
        <f t="shared" ref="E25:E26" si="11">G25</f>
        <v>0</v>
      </c>
      <c r="F25" s="47">
        <f t="shared" ref="F25:F26" si="12">SUM(G25:K25)</f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9"/>
      <c r="M25" s="49"/>
    </row>
    <row r="26" spans="1:13" ht="51" x14ac:dyDescent="0.25">
      <c r="A26" s="102"/>
      <c r="B26" s="54"/>
      <c r="C26" s="49"/>
      <c r="D26" s="46" t="s">
        <v>52</v>
      </c>
      <c r="E26" s="47">
        <f t="shared" si="11"/>
        <v>57</v>
      </c>
      <c r="F26" s="47">
        <f t="shared" si="12"/>
        <v>57</v>
      </c>
      <c r="G26" s="47">
        <v>57</v>
      </c>
      <c r="H26" s="47">
        <v>0</v>
      </c>
      <c r="I26" s="47">
        <v>0</v>
      </c>
      <c r="J26" s="47">
        <v>0</v>
      </c>
      <c r="K26" s="47">
        <v>0</v>
      </c>
      <c r="L26" s="49"/>
      <c r="M26" s="49"/>
    </row>
    <row r="27" spans="1:13" ht="25.5" x14ac:dyDescent="0.25">
      <c r="A27" s="102"/>
      <c r="B27" s="54"/>
      <c r="C27" s="49"/>
      <c r="D27" s="46" t="s">
        <v>23</v>
      </c>
      <c r="E27" s="47">
        <f t="shared" si="9"/>
        <v>0</v>
      </c>
      <c r="F27" s="47">
        <f t="shared" si="10"/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9"/>
      <c r="M27" s="49"/>
    </row>
    <row r="28" spans="1:13" x14ac:dyDescent="0.25">
      <c r="A28" s="49" t="s">
        <v>93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x14ac:dyDescent="0.25">
      <c r="A29" s="102" t="s">
        <v>35</v>
      </c>
      <c r="B29" s="54" t="s">
        <v>94</v>
      </c>
      <c r="C29" s="49" t="s">
        <v>60</v>
      </c>
      <c r="D29" s="24" t="s">
        <v>18</v>
      </c>
      <c r="E29" s="44">
        <f>G29</f>
        <v>30347</v>
      </c>
      <c r="F29" s="44">
        <f>SUM(G29:K29)</f>
        <v>161043</v>
      </c>
      <c r="G29" s="44">
        <f>SUM(G30:G33)</f>
        <v>30347</v>
      </c>
      <c r="H29" s="44">
        <f t="shared" ref="H29:K29" si="13">SUM(H30:H33)</f>
        <v>32791</v>
      </c>
      <c r="I29" s="44">
        <f t="shared" si="13"/>
        <v>32635</v>
      </c>
      <c r="J29" s="44">
        <f t="shared" si="13"/>
        <v>32635</v>
      </c>
      <c r="K29" s="44">
        <f t="shared" si="13"/>
        <v>32635</v>
      </c>
      <c r="L29" s="49" t="s">
        <v>95</v>
      </c>
      <c r="M29" s="49" t="s">
        <v>96</v>
      </c>
    </row>
    <row r="30" spans="1:13" ht="38.25" x14ac:dyDescent="0.25">
      <c r="A30" s="102"/>
      <c r="B30" s="54"/>
      <c r="C30" s="49"/>
      <c r="D30" s="24" t="s">
        <v>20</v>
      </c>
      <c r="E30" s="44">
        <f t="shared" ref="E30:E38" si="14">G30</f>
        <v>0</v>
      </c>
      <c r="F30" s="44">
        <f t="shared" ref="F30:F38" si="15">SUM(G30:K30)</f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9"/>
      <c r="M30" s="49"/>
    </row>
    <row r="31" spans="1:13" ht="51" x14ac:dyDescent="0.25">
      <c r="A31" s="102"/>
      <c r="B31" s="54"/>
      <c r="C31" s="49"/>
      <c r="D31" s="24" t="s">
        <v>21</v>
      </c>
      <c r="E31" s="44">
        <f t="shared" si="14"/>
        <v>0</v>
      </c>
      <c r="F31" s="44">
        <f t="shared" si="15"/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9"/>
      <c r="M31" s="49"/>
    </row>
    <row r="32" spans="1:13" ht="51" x14ac:dyDescent="0.25">
      <c r="A32" s="102"/>
      <c r="B32" s="54"/>
      <c r="C32" s="49"/>
      <c r="D32" s="24" t="s">
        <v>52</v>
      </c>
      <c r="E32" s="44">
        <f t="shared" si="14"/>
        <v>30347</v>
      </c>
      <c r="F32" s="44">
        <f t="shared" si="15"/>
        <v>161043</v>
      </c>
      <c r="G32" s="44">
        <v>30347</v>
      </c>
      <c r="H32" s="44">
        <v>32791</v>
      </c>
      <c r="I32" s="44">
        <v>32635</v>
      </c>
      <c r="J32" s="44">
        <v>32635</v>
      </c>
      <c r="K32" s="44">
        <v>32635</v>
      </c>
      <c r="L32" s="49"/>
      <c r="M32" s="49"/>
    </row>
    <row r="33" spans="1:13" ht="25.5" x14ac:dyDescent="0.25">
      <c r="A33" s="102"/>
      <c r="B33" s="54"/>
      <c r="C33" s="49"/>
      <c r="D33" s="24" t="s">
        <v>23</v>
      </c>
      <c r="E33" s="44">
        <f t="shared" si="14"/>
        <v>0</v>
      </c>
      <c r="F33" s="44">
        <f t="shared" si="15"/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9"/>
      <c r="M33" s="49"/>
    </row>
    <row r="34" spans="1:13" x14ac:dyDescent="0.25">
      <c r="A34" s="102">
        <v>2</v>
      </c>
      <c r="B34" s="54" t="s">
        <v>97</v>
      </c>
      <c r="C34" s="49" t="s">
        <v>60</v>
      </c>
      <c r="D34" s="24" t="s">
        <v>18</v>
      </c>
      <c r="E34" s="44">
        <f t="shared" si="14"/>
        <v>17061</v>
      </c>
      <c r="F34" s="44">
        <f t="shared" si="15"/>
        <v>72835</v>
      </c>
      <c r="G34" s="44">
        <f>SUM(G35:G38)</f>
        <v>17061</v>
      </c>
      <c r="H34" s="44">
        <f t="shared" ref="H34:K34" si="16">SUM(H35:H38)</f>
        <v>13993</v>
      </c>
      <c r="I34" s="44">
        <f t="shared" si="16"/>
        <v>13927</v>
      </c>
      <c r="J34" s="44">
        <f t="shared" si="16"/>
        <v>13927</v>
      </c>
      <c r="K34" s="44">
        <f t="shared" si="16"/>
        <v>13927</v>
      </c>
      <c r="L34" s="49" t="s">
        <v>98</v>
      </c>
      <c r="M34" s="49" t="s">
        <v>99</v>
      </c>
    </row>
    <row r="35" spans="1:13" ht="38.25" x14ac:dyDescent="0.25">
      <c r="A35" s="102"/>
      <c r="B35" s="54"/>
      <c r="C35" s="49"/>
      <c r="D35" s="24" t="s">
        <v>20</v>
      </c>
      <c r="E35" s="44">
        <f t="shared" si="14"/>
        <v>0</v>
      </c>
      <c r="F35" s="44">
        <f t="shared" si="15"/>
        <v>0</v>
      </c>
      <c r="G35" s="44">
        <f>G41</f>
        <v>0</v>
      </c>
      <c r="H35" s="44">
        <f t="shared" ref="H35:K35" si="17">H41</f>
        <v>0</v>
      </c>
      <c r="I35" s="44">
        <f t="shared" si="17"/>
        <v>0</v>
      </c>
      <c r="J35" s="44">
        <f t="shared" si="17"/>
        <v>0</v>
      </c>
      <c r="K35" s="44">
        <f t="shared" si="17"/>
        <v>0</v>
      </c>
      <c r="L35" s="49"/>
      <c r="M35" s="49"/>
    </row>
    <row r="36" spans="1:13" ht="51" x14ac:dyDescent="0.25">
      <c r="A36" s="102"/>
      <c r="B36" s="54"/>
      <c r="C36" s="49"/>
      <c r="D36" s="24" t="s">
        <v>21</v>
      </c>
      <c r="E36" s="44">
        <f t="shared" si="14"/>
        <v>0</v>
      </c>
      <c r="F36" s="44">
        <f t="shared" si="15"/>
        <v>0</v>
      </c>
      <c r="G36" s="44">
        <f t="shared" ref="G36:K38" si="18">G42</f>
        <v>0</v>
      </c>
      <c r="H36" s="44">
        <f t="shared" si="18"/>
        <v>0</v>
      </c>
      <c r="I36" s="44">
        <f t="shared" si="18"/>
        <v>0</v>
      </c>
      <c r="J36" s="44">
        <f t="shared" si="18"/>
        <v>0</v>
      </c>
      <c r="K36" s="44">
        <f t="shared" si="18"/>
        <v>0</v>
      </c>
      <c r="L36" s="49"/>
      <c r="M36" s="49"/>
    </row>
    <row r="37" spans="1:13" ht="51" x14ac:dyDescent="0.25">
      <c r="A37" s="102"/>
      <c r="B37" s="54"/>
      <c r="C37" s="49"/>
      <c r="D37" s="24" t="s">
        <v>52</v>
      </c>
      <c r="E37" s="44">
        <f t="shared" si="14"/>
        <v>17061</v>
      </c>
      <c r="F37" s="44">
        <f t="shared" si="15"/>
        <v>72835</v>
      </c>
      <c r="G37" s="44">
        <f t="shared" si="18"/>
        <v>17061</v>
      </c>
      <c r="H37" s="44">
        <f t="shared" si="18"/>
        <v>13993</v>
      </c>
      <c r="I37" s="44">
        <f t="shared" si="18"/>
        <v>13927</v>
      </c>
      <c r="J37" s="44">
        <f t="shared" si="18"/>
        <v>13927</v>
      </c>
      <c r="K37" s="44">
        <f t="shared" si="18"/>
        <v>13927</v>
      </c>
      <c r="L37" s="49"/>
      <c r="M37" s="49"/>
    </row>
    <row r="38" spans="1:13" ht="25.5" x14ac:dyDescent="0.25">
      <c r="A38" s="102"/>
      <c r="B38" s="54"/>
      <c r="C38" s="49"/>
      <c r="D38" s="24" t="s">
        <v>23</v>
      </c>
      <c r="E38" s="44">
        <f t="shared" si="14"/>
        <v>0</v>
      </c>
      <c r="F38" s="44">
        <f t="shared" si="15"/>
        <v>0</v>
      </c>
      <c r="G38" s="44">
        <f t="shared" si="18"/>
        <v>0</v>
      </c>
      <c r="H38" s="44">
        <f t="shared" si="18"/>
        <v>0</v>
      </c>
      <c r="I38" s="44">
        <f t="shared" si="18"/>
        <v>0</v>
      </c>
      <c r="J38" s="44">
        <f t="shared" si="18"/>
        <v>0</v>
      </c>
      <c r="K38" s="44">
        <f t="shared" si="18"/>
        <v>0</v>
      </c>
      <c r="L38" s="49"/>
      <c r="M38" s="49"/>
    </row>
    <row r="39" spans="1:13" x14ac:dyDescent="0.25">
      <c r="A39" s="49" t="s">
        <v>93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3" x14ac:dyDescent="0.25">
      <c r="A40" s="102" t="s">
        <v>36</v>
      </c>
      <c r="B40" s="54" t="s">
        <v>100</v>
      </c>
      <c r="C40" s="49" t="s">
        <v>60</v>
      </c>
      <c r="D40" s="24" t="s">
        <v>18</v>
      </c>
      <c r="E40" s="44">
        <f t="shared" ref="E40:E44" si="19">G40</f>
        <v>17061</v>
      </c>
      <c r="F40" s="44">
        <f t="shared" ref="F40:F44" si="20">SUM(G40:K40)</f>
        <v>72835</v>
      </c>
      <c r="G40" s="44">
        <f>SUM(G41:G44)</f>
        <v>17061</v>
      </c>
      <c r="H40" s="44">
        <f t="shared" ref="H40" si="21">SUM(H41:H44)</f>
        <v>13993</v>
      </c>
      <c r="I40" s="44">
        <f t="shared" ref="I40" si="22">SUM(I41:I44)</f>
        <v>13927</v>
      </c>
      <c r="J40" s="44">
        <f t="shared" ref="J40" si="23">SUM(J41:J44)</f>
        <v>13927</v>
      </c>
      <c r="K40" s="44">
        <f>SUM(K41:K44)</f>
        <v>13927</v>
      </c>
      <c r="L40" s="49" t="s">
        <v>98</v>
      </c>
      <c r="M40" s="49" t="s">
        <v>101</v>
      </c>
    </row>
    <row r="41" spans="1:13" ht="38.25" x14ac:dyDescent="0.25">
      <c r="A41" s="102"/>
      <c r="B41" s="54"/>
      <c r="C41" s="49"/>
      <c r="D41" s="24" t="s">
        <v>20</v>
      </c>
      <c r="E41" s="44">
        <f t="shared" si="19"/>
        <v>0</v>
      </c>
      <c r="F41" s="44">
        <f t="shared" si="20"/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9"/>
      <c r="M41" s="49"/>
    </row>
    <row r="42" spans="1:13" ht="51" x14ac:dyDescent="0.25">
      <c r="A42" s="102"/>
      <c r="B42" s="54"/>
      <c r="C42" s="49"/>
      <c r="D42" s="24" t="s">
        <v>21</v>
      </c>
      <c r="E42" s="44">
        <f t="shared" si="19"/>
        <v>0</v>
      </c>
      <c r="F42" s="44">
        <f t="shared" si="20"/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9"/>
      <c r="M42" s="49"/>
    </row>
    <row r="43" spans="1:13" ht="51" x14ac:dyDescent="0.25">
      <c r="A43" s="102"/>
      <c r="B43" s="54"/>
      <c r="C43" s="49"/>
      <c r="D43" s="24" t="s">
        <v>52</v>
      </c>
      <c r="E43" s="44">
        <f t="shared" si="19"/>
        <v>17061</v>
      </c>
      <c r="F43" s="44">
        <f>SUM(G43:K43)</f>
        <v>72835</v>
      </c>
      <c r="G43" s="44">
        <v>17061</v>
      </c>
      <c r="H43" s="44">
        <v>13993</v>
      </c>
      <c r="I43" s="44">
        <v>13927</v>
      </c>
      <c r="J43" s="44">
        <v>13927</v>
      </c>
      <c r="K43" s="44">
        <v>13927</v>
      </c>
      <c r="L43" s="49"/>
      <c r="M43" s="49"/>
    </row>
    <row r="44" spans="1:13" ht="25.5" x14ac:dyDescent="0.25">
      <c r="A44" s="102"/>
      <c r="B44" s="54"/>
      <c r="C44" s="49"/>
      <c r="D44" s="24" t="s">
        <v>23</v>
      </c>
      <c r="E44" s="44">
        <f t="shared" si="19"/>
        <v>0</v>
      </c>
      <c r="F44" s="44">
        <f t="shared" si="20"/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9"/>
      <c r="M44" s="49"/>
    </row>
  </sheetData>
  <autoFilter ref="A11:M11"/>
  <mergeCells count="46">
    <mergeCell ref="A4:H4"/>
    <mergeCell ref="A39:M39"/>
    <mergeCell ref="A40:A44"/>
    <mergeCell ref="B40:B44"/>
    <mergeCell ref="C40:C44"/>
    <mergeCell ref="L40:L44"/>
    <mergeCell ref="M40:M44"/>
    <mergeCell ref="A34:A38"/>
    <mergeCell ref="B34:B38"/>
    <mergeCell ref="C34:C38"/>
    <mergeCell ref="L34:L38"/>
    <mergeCell ref="M34:M38"/>
    <mergeCell ref="A28:M28"/>
    <mergeCell ref="A29:A33"/>
    <mergeCell ref="B29:B33"/>
    <mergeCell ref="C29:C33"/>
    <mergeCell ref="L29:L33"/>
    <mergeCell ref="M29:M33"/>
    <mergeCell ref="A17:M17"/>
    <mergeCell ref="A18:A22"/>
    <mergeCell ref="B18:B22"/>
    <mergeCell ref="C18:C22"/>
    <mergeCell ref="L18:L22"/>
    <mergeCell ref="M18:M22"/>
    <mergeCell ref="A23:A27"/>
    <mergeCell ref="B23:B27"/>
    <mergeCell ref="C23:C27"/>
    <mergeCell ref="L23:L27"/>
    <mergeCell ref="M23:M27"/>
    <mergeCell ref="A12:A16"/>
    <mergeCell ref="B12:B16"/>
    <mergeCell ref="C12:C16"/>
    <mergeCell ref="L12:L16"/>
    <mergeCell ref="M12:M16"/>
    <mergeCell ref="A5:M5"/>
    <mergeCell ref="A6:M6"/>
    <mergeCell ref="A9:A10"/>
    <mergeCell ref="B9:B10"/>
    <mergeCell ref="C9:C10"/>
    <mergeCell ref="D9:D10"/>
    <mergeCell ref="E9:E10"/>
    <mergeCell ref="F9:F10"/>
    <mergeCell ref="G9:K9"/>
    <mergeCell ref="L9:L10"/>
    <mergeCell ref="A7:M7"/>
    <mergeCell ref="M9:M10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Пас. ППIII</vt:lpstr>
      <vt:lpstr>План.Рез. ППIII</vt:lpstr>
      <vt:lpstr>Мет.Рас. ППIII</vt:lpstr>
      <vt:lpstr>Обос.Фин. ППIII</vt:lpstr>
      <vt:lpstr>Пер.Мер. ППIII</vt:lpstr>
      <vt:lpstr>'Пас. ППIII'!Заголовки_для_печати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2017-07-20T09:55:33Z</dcterms:modified>
</cp:coreProperties>
</file>