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4000" windowHeight="9915" activeTab="2"/>
  </bookViews>
  <sheets>
    <sheet name="паспорт пп 2" sheetId="1" r:id="rId1"/>
    <sheet name="пл.рез. пп2" sheetId="2" r:id="rId2"/>
    <sheet name="Методика" sheetId="14" r:id="rId3"/>
    <sheet name="обоснование пп2" sheetId="4" r:id="rId4"/>
    <sheet name="перечень мер. пп2" sheetId="3" r:id="rId5"/>
    <sheet name="ДК 1" sheetId="5" r:id="rId6"/>
    <sheet name="ДК 2." sheetId="13" r:id="rId7"/>
    <sheet name="ДК 3" sheetId="8" r:id="rId8"/>
  </sheets>
  <definedNames>
    <definedName name="_xlnm.Print_Area" localSheetId="5">'ДК 1'!$A$1:$H$14</definedName>
    <definedName name="_xlnm.Print_Area" localSheetId="6">'ДК 2.'!$A$1:$H$14</definedName>
    <definedName name="_xlnm.Print_Area" localSheetId="7">'ДК 3'!$A$1:$H$13</definedName>
    <definedName name="_xlnm.Print_Area" localSheetId="2">Методика!$A$1:$G$23</definedName>
    <definedName name="_xlnm.Print_Area" localSheetId="3">'обоснование пп2'!$A$1:$F$125</definedName>
    <definedName name="_xlnm.Print_Area" localSheetId="0">'паспорт пп 2'!$A$1:$J$31</definedName>
    <definedName name="_xlnm.Print_Area" localSheetId="4">'перечень мер. пп2'!$A$1:$M$90</definedName>
    <definedName name="_xlnm.Print_Area" localSheetId="1">'пл.рез. пп2'!$A$1:$N$21</definedName>
  </definedNames>
  <calcPr calcId="145621"/>
</workbook>
</file>

<file path=xl/calcChain.xml><?xml version="1.0" encoding="utf-8"?>
<calcChain xmlns="http://schemas.openxmlformats.org/spreadsheetml/2006/main">
  <c r="I11" i="1" l="1"/>
  <c r="F11" i="1"/>
  <c r="G11" i="1"/>
  <c r="H11" i="1"/>
  <c r="E11" i="1"/>
  <c r="F9" i="1"/>
  <c r="G9" i="1"/>
  <c r="H9" i="1"/>
  <c r="E9" i="1"/>
  <c r="I7" i="1"/>
  <c r="F7" i="1"/>
  <c r="G7" i="1"/>
  <c r="H7" i="1"/>
  <c r="E7" i="1"/>
  <c r="J14" i="1"/>
  <c r="J15" i="1"/>
  <c r="J16" i="1"/>
  <c r="J17" i="1"/>
  <c r="F14" i="1"/>
  <c r="G14" i="1"/>
  <c r="H14" i="1"/>
  <c r="I14" i="1"/>
  <c r="F15" i="1"/>
  <c r="G15" i="1"/>
  <c r="H15" i="1"/>
  <c r="I15" i="1"/>
  <c r="F16" i="1"/>
  <c r="G16" i="1"/>
  <c r="H16" i="1"/>
  <c r="I16" i="1"/>
  <c r="F17" i="1"/>
  <c r="G17" i="1"/>
  <c r="H17" i="1"/>
  <c r="I17" i="1"/>
  <c r="E14" i="1"/>
  <c r="E15" i="1"/>
  <c r="E16" i="1"/>
  <c r="E17" i="1"/>
  <c r="J18" i="1"/>
  <c r="F18" i="1"/>
  <c r="G18" i="1"/>
  <c r="H18" i="1"/>
  <c r="I18" i="1"/>
  <c r="E18" i="1"/>
  <c r="U12" i="2"/>
  <c r="C17" i="2"/>
  <c r="C14" i="2"/>
  <c r="C9" i="2"/>
  <c r="E65" i="3" l="1"/>
  <c r="E76" i="3"/>
  <c r="E81" i="3"/>
  <c r="E69" i="3"/>
  <c r="E34" i="3"/>
  <c r="E38" i="3"/>
  <c r="E40" i="3"/>
  <c r="E8" i="3"/>
  <c r="E12" i="3"/>
  <c r="E24" i="3"/>
  <c r="E19" i="3"/>
  <c r="E49" i="4" l="1"/>
  <c r="E13" i="4" l="1"/>
  <c r="G71" i="3"/>
  <c r="H71" i="3"/>
  <c r="I71" i="3"/>
  <c r="J71" i="3"/>
  <c r="K71" i="3"/>
  <c r="F72" i="3"/>
  <c r="F73" i="3"/>
  <c r="F74" i="3"/>
  <c r="F75" i="3"/>
  <c r="F71" i="3" l="1"/>
  <c r="E104" i="4"/>
  <c r="E105" i="4"/>
  <c r="E106" i="4"/>
  <c r="E107" i="4"/>
  <c r="E44" i="4"/>
  <c r="E45" i="4"/>
  <c r="E46" i="4"/>
  <c r="E47" i="4"/>
  <c r="E43" i="4"/>
  <c r="E14" i="4"/>
  <c r="E15" i="4"/>
  <c r="E16" i="4"/>
  <c r="E10" i="4" s="1"/>
  <c r="E17" i="4"/>
  <c r="E9" i="4" l="1"/>
  <c r="E11" i="4"/>
  <c r="E8" i="4"/>
  <c r="E103" i="4"/>
  <c r="E7" i="4" s="1"/>
  <c r="E96" i="4"/>
  <c r="E90" i="4"/>
  <c r="E84" i="4"/>
  <c r="E78" i="4"/>
  <c r="E72" i="4"/>
  <c r="E6" i="4" l="1"/>
  <c r="E102" i="4"/>
  <c r="F17" i="2" l="1"/>
  <c r="E17" i="2"/>
  <c r="D17" i="2"/>
  <c r="F14" i="2"/>
  <c r="E14" i="2"/>
  <c r="D14" i="2"/>
  <c r="F23" i="3"/>
  <c r="F41" i="3" l="1"/>
  <c r="F42" i="3"/>
  <c r="F43" i="3"/>
  <c r="F44" i="3"/>
  <c r="F46" i="3"/>
  <c r="F47" i="3"/>
  <c r="F48" i="3"/>
  <c r="F49" i="3"/>
  <c r="F51" i="3"/>
  <c r="F52" i="3"/>
  <c r="F53" i="3"/>
  <c r="F54" i="3"/>
  <c r="F56" i="3"/>
  <c r="F57" i="3"/>
  <c r="F58" i="3"/>
  <c r="F59" i="3"/>
  <c r="F61" i="3"/>
  <c r="F62" i="3"/>
  <c r="F63" i="3"/>
  <c r="F64" i="3"/>
  <c r="F15" i="3"/>
  <c r="F16" i="3"/>
  <c r="F17" i="3"/>
  <c r="F18" i="3"/>
  <c r="F20" i="3"/>
  <c r="F21" i="3"/>
  <c r="F22" i="3"/>
  <c r="F25" i="3"/>
  <c r="F26" i="3"/>
  <c r="F27" i="3"/>
  <c r="F28" i="3"/>
  <c r="F30" i="3"/>
  <c r="F31" i="3"/>
  <c r="F32" i="3"/>
  <c r="F33" i="3"/>
  <c r="F77" i="3"/>
  <c r="F78" i="3"/>
  <c r="F79" i="3"/>
  <c r="F80" i="3"/>
  <c r="F82" i="3"/>
  <c r="F83" i="3"/>
  <c r="F84" i="3"/>
  <c r="F85" i="3"/>
  <c r="G87" i="3"/>
  <c r="H87" i="3"/>
  <c r="I87" i="3"/>
  <c r="J87" i="3"/>
  <c r="K87" i="3"/>
  <c r="G88" i="3"/>
  <c r="H88" i="3"/>
  <c r="I88" i="3"/>
  <c r="J88" i="3"/>
  <c r="K88" i="3"/>
  <c r="G89" i="3"/>
  <c r="H89" i="3"/>
  <c r="I89" i="3"/>
  <c r="J89" i="3"/>
  <c r="K89" i="3"/>
  <c r="G90" i="3"/>
  <c r="F87" i="3" l="1"/>
  <c r="F89" i="3"/>
  <c r="F88" i="3"/>
  <c r="G86" i="3"/>
  <c r="H90" i="3"/>
  <c r="I90" i="3"/>
  <c r="J90" i="3"/>
  <c r="K90" i="3"/>
  <c r="K86" i="3" l="1"/>
  <c r="I86" i="3"/>
  <c r="H86" i="3"/>
  <c r="J86" i="3"/>
  <c r="F90" i="3"/>
  <c r="F86" i="3" l="1"/>
  <c r="E120" i="4"/>
  <c r="E18" i="4"/>
  <c r="G12" i="3"/>
  <c r="E114" i="4"/>
  <c r="E108" i="4"/>
  <c r="E66" i="4"/>
  <c r="E60" i="4"/>
  <c r="E54" i="4"/>
  <c r="E48" i="4"/>
  <c r="E36" i="4"/>
  <c r="E30" i="4"/>
  <c r="E24" i="4"/>
  <c r="G66" i="3"/>
  <c r="G67" i="3"/>
  <c r="G68" i="3"/>
  <c r="G69" i="3"/>
  <c r="H69" i="3"/>
  <c r="K14" i="3"/>
  <c r="J14" i="3"/>
  <c r="I14" i="3"/>
  <c r="H14" i="3"/>
  <c r="G14" i="3"/>
  <c r="K19" i="3"/>
  <c r="J19" i="3"/>
  <c r="I19" i="3"/>
  <c r="H19" i="3"/>
  <c r="G19" i="3"/>
  <c r="K24" i="3"/>
  <c r="J24" i="3"/>
  <c r="I24" i="3"/>
  <c r="H24" i="3"/>
  <c r="G24" i="3"/>
  <c r="K29" i="3"/>
  <c r="J29" i="3"/>
  <c r="I29" i="3"/>
  <c r="H29" i="3"/>
  <c r="G29" i="3"/>
  <c r="K40" i="3"/>
  <c r="J40" i="3"/>
  <c r="I40" i="3"/>
  <c r="H40" i="3"/>
  <c r="G40" i="3"/>
  <c r="K45" i="3"/>
  <c r="J45" i="3"/>
  <c r="I45" i="3"/>
  <c r="H45" i="3"/>
  <c r="G45" i="3"/>
  <c r="K50" i="3"/>
  <c r="J50" i="3"/>
  <c r="I50" i="3"/>
  <c r="H50" i="3"/>
  <c r="G50" i="3"/>
  <c r="K55" i="3"/>
  <c r="J55" i="3"/>
  <c r="I55" i="3"/>
  <c r="H55" i="3"/>
  <c r="G55" i="3"/>
  <c r="K60" i="3"/>
  <c r="J60" i="3"/>
  <c r="I60" i="3"/>
  <c r="H60" i="3"/>
  <c r="G60" i="3"/>
  <c r="K81" i="3"/>
  <c r="J81" i="3"/>
  <c r="I81" i="3"/>
  <c r="H81" i="3"/>
  <c r="G81" i="3"/>
  <c r="K76" i="3"/>
  <c r="J76" i="3"/>
  <c r="I76" i="3"/>
  <c r="H76" i="3"/>
  <c r="G76" i="3"/>
  <c r="H66" i="3"/>
  <c r="I66" i="3"/>
  <c r="J66" i="3"/>
  <c r="K66" i="3"/>
  <c r="H67" i="3"/>
  <c r="I67" i="3"/>
  <c r="J67" i="3"/>
  <c r="K67" i="3"/>
  <c r="H68" i="3"/>
  <c r="I68" i="3"/>
  <c r="J68" i="3"/>
  <c r="K68" i="3"/>
  <c r="I69" i="3"/>
  <c r="J69" i="3"/>
  <c r="K69" i="3"/>
  <c r="G9" i="3"/>
  <c r="H9" i="3"/>
  <c r="I9" i="3"/>
  <c r="J9" i="3"/>
  <c r="K9" i="3"/>
  <c r="G10" i="3"/>
  <c r="H10" i="3"/>
  <c r="I10" i="3"/>
  <c r="J10" i="3"/>
  <c r="K10" i="3"/>
  <c r="G11" i="3"/>
  <c r="H11" i="3"/>
  <c r="I11" i="3"/>
  <c r="J11" i="3"/>
  <c r="K11" i="3"/>
  <c r="H12" i="3"/>
  <c r="I12" i="3"/>
  <c r="J12" i="3"/>
  <c r="K12" i="3"/>
  <c r="G35" i="3"/>
  <c r="H35" i="3"/>
  <c r="I35" i="3"/>
  <c r="J35" i="3"/>
  <c r="K35" i="3"/>
  <c r="G36" i="3"/>
  <c r="H36" i="3"/>
  <c r="I36" i="3"/>
  <c r="J36" i="3"/>
  <c r="K36" i="3"/>
  <c r="G37" i="3"/>
  <c r="H37" i="3"/>
  <c r="I37" i="3"/>
  <c r="J37" i="3"/>
  <c r="K37" i="3"/>
  <c r="H38" i="3"/>
  <c r="I38" i="3"/>
  <c r="J38" i="3"/>
  <c r="K38" i="3"/>
  <c r="G38" i="3"/>
  <c r="H34" i="3" l="1"/>
  <c r="F45" i="3"/>
  <c r="K34" i="3"/>
  <c r="J65" i="3"/>
  <c r="H65" i="3"/>
  <c r="F35" i="3"/>
  <c r="F9" i="3"/>
  <c r="D9" i="2" s="1"/>
  <c r="F68" i="3"/>
  <c r="G8" i="3"/>
  <c r="F38" i="3"/>
  <c r="F60" i="3"/>
  <c r="F40" i="3"/>
  <c r="F14" i="3"/>
  <c r="F67" i="3"/>
  <c r="F37" i="3"/>
  <c r="K8" i="3"/>
  <c r="F11" i="3"/>
  <c r="F9" i="2" s="1"/>
  <c r="F36" i="3"/>
  <c r="F10" i="3"/>
  <c r="E9" i="2" s="1"/>
  <c r="F50" i="3"/>
  <c r="J34" i="3"/>
  <c r="F76" i="3"/>
  <c r="F55" i="3"/>
  <c r="F29" i="3"/>
  <c r="F66" i="3"/>
  <c r="F81" i="3"/>
  <c r="K65" i="3"/>
  <c r="I65" i="3"/>
  <c r="G65" i="3"/>
  <c r="F24" i="3"/>
  <c r="H8" i="3"/>
  <c r="F69" i="3"/>
  <c r="J8" i="3"/>
  <c r="F19" i="3"/>
  <c r="F12" i="3"/>
  <c r="I8" i="3"/>
  <c r="E12" i="4"/>
  <c r="E42" i="4"/>
  <c r="G34" i="3"/>
  <c r="I34" i="3"/>
  <c r="F65" i="3" l="1"/>
  <c r="F8" i="3"/>
  <c r="F34" i="3"/>
</calcChain>
</file>

<file path=xl/sharedStrings.xml><?xml version="1.0" encoding="utf-8"?>
<sst xmlns="http://schemas.openxmlformats.org/spreadsheetml/2006/main" count="775" uniqueCount="220">
  <si>
    <t xml:space="preserve">Муниципальный заказчик подпрограммы </t>
  </si>
  <si>
    <t>Отчетный (базовый) период</t>
  </si>
  <si>
    <t>2017 год</t>
  </si>
  <si>
    <t>2018 год</t>
  </si>
  <si>
    <t>2019 год</t>
  </si>
  <si>
    <t>Задача I подпрограммы</t>
  </si>
  <si>
    <t>-</t>
  </si>
  <si>
    <t>Задача II подпрограммы</t>
  </si>
  <si>
    <t>Задача III подпрограммы</t>
  </si>
  <si>
    <t>Источник финансирования подпрограммы по годам реализации и главным распорядителям бюджетных средств, в том числе по годам:</t>
  </si>
  <si>
    <t>Наименование подпрограммы</t>
  </si>
  <si>
    <t>Главный распорядитель бюджетных средств</t>
  </si>
  <si>
    <t>Источник финансирования</t>
  </si>
  <si>
    <t>Итого</t>
  </si>
  <si>
    <t>Средства федерального бюджета</t>
  </si>
  <si>
    <t>Средства бюджета Московской области</t>
  </si>
  <si>
    <t>Внебюджетные источники</t>
  </si>
  <si>
    <t>Средства бюджета городского округа Химки</t>
  </si>
  <si>
    <t>Планируемые результаты реализации подпрограммы:</t>
  </si>
  <si>
    <t>процент</t>
  </si>
  <si>
    <t xml:space="preserve">процент </t>
  </si>
  <si>
    <t>Единица измерения</t>
  </si>
  <si>
    <t>Всего:
в том числе</t>
  </si>
  <si>
    <t>№ п/п</t>
  </si>
  <si>
    <t>Задачи, направленные на достижение цели</t>
  </si>
  <si>
    <t>Планируемый объем финансирования на решение данной задачи (тыс.руб.)</t>
  </si>
  <si>
    <t>Показатель реализации мероприятий муниципальной программы (подпрограммы)</t>
  </si>
  <si>
    <t>Единица изме рения</t>
  </si>
  <si>
    <t>Отчетный базовый период/базовое значение показателя (на начало реализации подпрограммы)</t>
  </si>
  <si>
    <t>Планируемое значение показателя по годам реализации</t>
  </si>
  <si>
    <t>Средства бюджета городского округа</t>
  </si>
  <si>
    <t>Вовлечение имущества и земельных участков, находящихся в собственности городского округа Химки, в хозяйственный оборот.</t>
  </si>
  <si>
    <t>Задача 2</t>
  </si>
  <si>
    <t>Содержание имущества и земельных участков, находящихся в муниципальной казне городского округа Химки</t>
  </si>
  <si>
    <t>Задача 3</t>
  </si>
  <si>
    <t>Государственная регистрация права собственности городского округа Химки на объекты недвижимого имущества и земельные участки, находящиеся в собственности  городского округа Химки.</t>
  </si>
  <si>
    <t>Наименование мероприятия подпрограммы*</t>
  </si>
  <si>
    <t>Источник финансирования**</t>
  </si>
  <si>
    <t>Расчет необходимых финансовых ресурсов на реализацию мероприятия ***</t>
  </si>
  <si>
    <t>Общий объем финансовых ресурсов необходимых для реализации мероприятия, в том числе по годам ****</t>
  </si>
  <si>
    <t>Эксплуатационные расходы, возникающие в результате реализации мероприятия*****</t>
  </si>
  <si>
    <t>Мероприятие 3</t>
  </si>
  <si>
    <t xml:space="preserve">Оценка имущества и земельных участков </t>
  </si>
  <si>
    <t>Мероприятие 2 
Ликвидация (банкротство) неэффективных муниципальных хозяйствующих субъектов.</t>
  </si>
  <si>
    <t xml:space="preserve">Мероприятие 1 
Проведение ремонтных работ по улучшению качества объектов муниципального имущества. </t>
  </si>
  <si>
    <t xml:space="preserve">Мероприятие 2 
Выполнение работ по изменению (установлению) вида разрешенного использования земельных участков, разработке документации по планировке территории </t>
  </si>
  <si>
    <t xml:space="preserve">Мероприятие 5. 
Иные межбюджетные трансферты на проведение ремонтных работ по улучшению качества объектов муниципального имущества </t>
  </si>
  <si>
    <t>Мероприятия по реализации подпрограммы</t>
  </si>
  <si>
    <t>Срок исполнения мероприятия</t>
  </si>
  <si>
    <t>Источники финансирования</t>
  </si>
  <si>
    <t>Объем финансирования мероприятия в текущем финансовом году (тыс. руб.)*</t>
  </si>
  <si>
    <t xml:space="preserve">Всего, (тыс. руб.)        </t>
  </si>
  <si>
    <t>Объем финансирования по годам, (тыс. руб.)</t>
  </si>
  <si>
    <t>Результаты выполнения мероприятия подпрограммы</t>
  </si>
  <si>
    <t>1.</t>
  </si>
  <si>
    <t>Задача 1</t>
  </si>
  <si>
    <t>Увеличение поступления средств от использования и продажи муниципального имущества и земельных участков, включая реализацию Прогнозного плана приватизации на очередной период </t>
  </si>
  <si>
    <t xml:space="preserve">Внебюджетные источники         </t>
  </si>
  <si>
    <t xml:space="preserve">Средства бюджета городского округа       </t>
  </si>
  <si>
    <t>1.1.1.</t>
  </si>
  <si>
    <t xml:space="preserve">Средства бюджета городского округа         </t>
  </si>
  <si>
    <t>1.1.2.</t>
  </si>
  <si>
    <t>1.1.3.</t>
  </si>
  <si>
    <t>1.1.4.</t>
  </si>
  <si>
    <t>2.</t>
  </si>
  <si>
    <t>2.1.1.</t>
  </si>
  <si>
    <t>Обеспечение сохранности и надлежащего состояния имущества и земельных участков муниципальной казны</t>
  </si>
  <si>
    <t>2.1.2.</t>
  </si>
  <si>
    <t>2.1.3.</t>
  </si>
  <si>
    <t>2.1.4.</t>
  </si>
  <si>
    <t>2.1.5.</t>
  </si>
  <si>
    <t>3.</t>
  </si>
  <si>
    <t>3.1.1.</t>
  </si>
  <si>
    <t>Оформление свидетельств о государственной регистрации прав собственности городского округа Химки, кадастровых паспортов на недвижимое имущество и земельные участки</t>
  </si>
  <si>
    <t>3.1.2.</t>
  </si>
  <si>
    <t xml:space="preserve">Ответственный за выполнение мероприятия подпрограммы         </t>
  </si>
  <si>
    <t>Задача 2 
Содержание имущества и земельных участков, находящихся в муниципальной казне городского округа Химки</t>
  </si>
  <si>
    <t xml:space="preserve">Мероприятие 2 
Выполнение работ по изменению (установлению) вида разрешенного использования земельных участков, разработке документации по планировке территории  </t>
  </si>
  <si>
    <t xml:space="preserve">Мероприятие 4. 
Оплата коммунальных услуг (оплата услуг отопления, горячего и холодного водоснабжения, канализации, водоотведения, предоставление электроэнергии, а также аналогичных расходов на имущество, находящееся в муниципальной казне г.о. Химки Московской области. </t>
  </si>
  <si>
    <t>Задача 3. 
Государственная регистрация права собственности городского округа Химки на объекты недвижимого имущества и земельные участки, находящиеся в собственности  городского округа Химки.</t>
  </si>
  <si>
    <t xml:space="preserve">Мероприятие 4. 
Организация и проведение торгов </t>
  </si>
  <si>
    <t xml:space="preserve">Мероприятие 3 
Оценка имущества и земельных участков </t>
  </si>
  <si>
    <t xml:space="preserve">Мероприятие 1. 
Проведение ремонтных работ по улучшению качества объектов муниципального имущества. </t>
  </si>
  <si>
    <t xml:space="preserve">Итого </t>
  </si>
  <si>
    <t>Перечень стандартных процедур, обеспечивающих выполнение основного мероприятия, с указанием предельных сроков их исполнения</t>
  </si>
  <si>
    <t>Ответственный исполнитель (управление, отдел, должность, ФИО)</t>
  </si>
  <si>
    <t>Результат исполнения</t>
  </si>
  <si>
    <t>I квартал</t>
  </si>
  <si>
    <t>II квартал</t>
  </si>
  <si>
    <t>III квартал</t>
  </si>
  <si>
    <t>IV квартал</t>
  </si>
  <si>
    <t>+</t>
  </si>
  <si>
    <t>Итого по подпрограмме</t>
  </si>
  <si>
    <t xml:space="preserve">Комитет по управлению имуществом Администрации </t>
  </si>
  <si>
    <t xml:space="preserve"> Комитет по управлению имуществом Администрации </t>
  </si>
  <si>
    <t xml:space="preserve">Комитет по управлению имуществом  Администрации </t>
  </si>
  <si>
    <t xml:space="preserve">Комитет по управлению имуществом Администрации, Управление земельных отношений Администрации </t>
  </si>
  <si>
    <t xml:space="preserve">Комитет по управлению имуществом Администрации , Управление земельных отношений Администрации </t>
  </si>
  <si>
    <t>2020 год</t>
  </si>
  <si>
    <t>2021 год</t>
  </si>
  <si>
    <t>Основное мероприятие 1. Вовлечение имущества и земельных участков, находящихся в собственности городского округа Химки, в хозяйственный оборот</t>
  </si>
  <si>
    <t>2017-2021</t>
  </si>
  <si>
    <t xml:space="preserve">Средства федерального бюджета </t>
  </si>
  <si>
    <t xml:space="preserve">Другие источники </t>
  </si>
  <si>
    <t>Показатели, характеризующие достижение цели</t>
  </si>
  <si>
    <t>Методика расчета показателя</t>
  </si>
  <si>
    <t>Статистические источники получения информации</t>
  </si>
  <si>
    <t>Периодичность представления</t>
  </si>
  <si>
    <t>Мероприятие 3
Оценка имущества и земельных участков.</t>
  </si>
  <si>
    <t xml:space="preserve">Мероприятие 4.
Организация и проведение торгов </t>
  </si>
  <si>
    <t xml:space="preserve">Мероприятие.
Проведение ремонтных работ по улучшению качества объектов муниципального имущества. </t>
  </si>
  <si>
    <t xml:space="preserve">Выполнение работ по изменению (установлению) вида разрешенного использования земельных участков, разработке документации по планировке территории  </t>
  </si>
  <si>
    <t>Не предусмотрены.</t>
  </si>
  <si>
    <t>Основное мероприятие 1. 
Вовлечение имущества и земельных участков, находящихся в собственности городского округа Химки, в хозяйственный оборот</t>
  </si>
  <si>
    <t>Основное мероприятие 2. 
Проведение ремонтных работ по улучшению качества объектов муниципального имущества.</t>
  </si>
  <si>
    <t>Основное мероприятие 3. Государственная регистрация права собственности городского округа Химки на объекты недвижимого имущества и земельные участки, находящиеся в собственности  городского округа Химки</t>
  </si>
  <si>
    <t>Ежеквартально</t>
  </si>
  <si>
    <t>Вовлечение имущества и земельных участков, находящихся в собственности городского округа Химки, в хозяйственный оборот</t>
  </si>
  <si>
    <t>Ежемесячно</t>
  </si>
  <si>
    <t>Проведение технической инвентаризации объектов</t>
  </si>
  <si>
    <t xml:space="preserve">Кадастрирование </t>
  </si>
  <si>
    <t>4.</t>
  </si>
  <si>
    <t>Регистрация права собственности</t>
  </si>
  <si>
    <t>5.</t>
  </si>
  <si>
    <t>Проведение торгов (продажа, аренда)</t>
  </si>
  <si>
    <t>Комитет по управлению имуществом Администрации, 
Председатель Комитета по управлению имуществом - Чижик Д.О., 
Управление земельных отношений Администрации, Начальник управления - Мадатова К. А.</t>
  </si>
  <si>
    <t xml:space="preserve">Оценка объектов недвижимости и земельных участков </t>
  </si>
  <si>
    <t>Площадь земельных участков, подлежащих оформлению в собственность муниципальных образований  - 27 га</t>
  </si>
  <si>
    <t>Значения показателя определяется Министерством  имущественных отношений Московской области в завистимости от общей площади муниципального образования</t>
  </si>
  <si>
    <r>
      <t xml:space="preserve">Задача 1  </t>
    </r>
    <r>
      <rPr>
        <sz val="10"/>
        <rFont val="Times New Roman"/>
        <family val="1"/>
        <charset val="204"/>
      </rPr>
      <t xml:space="preserve">     </t>
    </r>
  </si>
  <si>
    <t>Росреестр, Министерство имущественных отношений Московской области</t>
  </si>
  <si>
    <t>Приказ Министерства имущественных отношений Московской области от 19.01.2017 № 2 "Об утверждении перечня показателей и Методики оценки показателей эффективности работы органов местного самоуправления Московской области по обеспечению достижения целевых показвателей развития Московской области, ответственным исполнительным органом по которым является МИО МО" (приложение № 2 "Методика оценки показателей эффективности работы органов местного самоуправления Московской области по обеспечению достижения целевых показвателей развития Московской области, ответственным исполнительным органом по которым является МИО МО")</t>
  </si>
  <si>
    <t>Количество земельных участков и объектов недвижимости, подлежащих кадастрированию в текущем году (250 ед.) * стоимость услуги кадастровых работ</t>
  </si>
  <si>
    <t xml:space="preserve">Количество объектов недвижимости, подлежащих кадастрированию в текущем году (320 ед.) * стоимость услуги технической инвентаризации и кадастровых работ </t>
  </si>
  <si>
    <t xml:space="preserve">Количество земельных участков и объектов недвижимости, запланированное к оценке в текущем году (250 ед.) * стоимость услуги оценки данных объектов </t>
  </si>
  <si>
    <t>Вознаграждение конкурсного управляющего по количеству инициированных процедур банкротства в отношении должников (муниципальных хозяйствующих субъектов) из ориентировочной стоимости услуги 360 т.р в год</t>
  </si>
  <si>
    <t xml:space="preserve"> «Обеспечение соответствующего содержания и развития имущественного комплекса и земельных участков городского округа Химки» </t>
  </si>
  <si>
    <t>Мероприятие 1 
Проведение инициативного независимого аудита муниципальных предприятий и учреждений, а также хозяйственных обществ с участием Администрации городского округа Химки Московской области.</t>
  </si>
  <si>
    <t xml:space="preserve">Мероприятие 3
Охрана имущества и земельных участков, находящихся в муниципальной казне городского округа Химки Московской области. </t>
  </si>
  <si>
    <t xml:space="preserve">Мероприятие 4
Оплата коммунальных услуг (оплата услуг отопления, горячего и холодного водоснабжения, канализации, водоотведения, предоставление электроэнергии, а также аналогичных расходов на имущество, находящееся в муниципальной казне г.о. Химки Московской области. </t>
  </si>
  <si>
    <t xml:space="preserve">Мероприятие 5
Иные межбюджетные трансферты на проведение ремонтных работ по улучшению качества объектов муниципального имущества </t>
  </si>
  <si>
    <t>Мероприятие 1 
Обеспечение оформления кадастровых, технических паспортов и свидетельств о гос. регистрации на объекты недвижимого имущества, находящиеся в собственности городского округа</t>
  </si>
  <si>
    <t xml:space="preserve">Мероприятие 3 
Охрана имущества и земельных участков, находящихся в муниципальной казне  городского округа Химки Московской области. </t>
  </si>
  <si>
    <t>Основное мероприятие 3. 
Государственная регистрация права собственности городского округа Химки на объекты недвижимого имущества и земельные участки, находящиеся в собственности  городского округа Химки</t>
  </si>
  <si>
    <t>Мероприятие 1
Обеспечение оформления кадастровых, технических паспортов и свидетельств о государственной регистрации на объекты недвижимого имущества, находящихся в собственности городского округа</t>
  </si>
  <si>
    <t>Итого по подпрограмме:</t>
  </si>
  <si>
    <t>Проведение конкурса по выбору подрядной организации</t>
  </si>
  <si>
    <t>Улучшение качества объектов муниципального имущества (ремонт офиса по адресу г. Химки, ул. Пролетарская, д. 25)</t>
  </si>
  <si>
    <t>Заключение договора на подрядные работы</t>
  </si>
  <si>
    <t>Проведение ремонтных работ</t>
  </si>
  <si>
    <t>Подписание актов приема выполненных работ</t>
  </si>
  <si>
    <t>Оплата контракта</t>
  </si>
  <si>
    <t>Вовлечение имущества и земельных участков, находящихся в собственности городского округа Химки, в хозяйственный оборот, тыс. руб.</t>
  </si>
  <si>
    <t>Содержание имущества и земельных участков, находящихся в муниципальной казне городского округа Химки, тыс. руб.</t>
  </si>
  <si>
    <t xml:space="preserve">Государственная регистрация права собственности городского округа Химки  на объекты недвижимого имущества и земельные участки, находящиеся в собственности городского округа Химки, тыс. руб. </t>
  </si>
  <si>
    <t>Основное мероприятие 2. Оценка имущества городского округа Химки.</t>
  </si>
  <si>
    <r>
      <t xml:space="preserve">Паспорт подпрограммы 
</t>
    </r>
    <r>
      <rPr>
        <sz val="10"/>
        <rFont val="Times New Roman"/>
        <family val="1"/>
        <charset val="204"/>
      </rPr>
      <t>«Обеспечение соответствующего содержания и развития имущественного комплекса и земельных участков городского округа Химки» 
муниципальной программы «Управление имуществом и финансами  городского округа Химки» 
на срок 2018-2022 годы</t>
    </r>
  </si>
  <si>
    <t>2022 год</t>
  </si>
  <si>
    <t xml:space="preserve">Приложение № 12
к муниципальной программе
«Управление имуществом и финансами  городского округа Химки»
</t>
  </si>
  <si>
    <r>
      <rPr>
        <b/>
        <sz val="10"/>
        <rFont val="Times New Roman"/>
        <family val="1"/>
        <charset val="204"/>
      </rPr>
      <t xml:space="preserve">Планируемые результаты реализации подпрограммы </t>
    </r>
    <r>
      <rPr>
        <sz val="10"/>
        <rFont val="Times New Roman"/>
        <family val="1"/>
        <charset val="204"/>
      </rPr>
      <t xml:space="preserve">
«Обеспечение соответствующего содержания и развития имущественного комплекса и земельных участков городского округа Химки» 
муниципальной программы «Управление имуществом и финансами  городского округа Химки»</t>
    </r>
  </si>
  <si>
    <t>2018год</t>
  </si>
  <si>
    <r>
      <rPr>
        <b/>
        <sz val="10"/>
        <rFont val="Times New Roman"/>
        <family val="1"/>
        <charset val="204"/>
      </rPr>
      <t>Обоснование финансовых ресурсов</t>
    </r>
    <r>
      <rPr>
        <sz val="10"/>
        <rFont val="Times New Roman"/>
        <family val="1"/>
        <charset val="204"/>
      </rPr>
      <t>, 
необходимых для реализации мероприятий подпрограммы 
«Обеспечение соответствующего содержания и развития имущественного комплекса и земельных участков городского округа Химки» 
муниципальной программы «Управление имуществом и финансами  городского округа Химки»</t>
    </r>
  </si>
  <si>
    <r>
      <rPr>
        <b/>
        <sz val="10"/>
        <rFont val="Times New Roman"/>
        <family val="1"/>
        <charset val="204"/>
      </rPr>
      <t xml:space="preserve">Перечень мероприятий подпрограммы </t>
    </r>
    <r>
      <rPr>
        <sz val="10"/>
        <rFont val="Times New Roman"/>
        <family val="1"/>
        <charset val="204"/>
      </rPr>
      <t xml:space="preserve">
«Обеспечение соответствующего содержания и развития имущественного комплекса и земельных участков городского округа Химки» 
муниципальной программы «Управление имуществом и финансами  городского округа Химки»</t>
    </r>
  </si>
  <si>
    <t>2018-2022</t>
  </si>
  <si>
    <t>Приложение № 16
к муниципальной программе
«Управление имуществом и финансами  городского округа Химки»</t>
  </si>
  <si>
    <r>
      <rPr>
        <b/>
        <sz val="10"/>
        <rFont val="Times New Roman"/>
        <family val="1"/>
        <charset val="204"/>
      </rPr>
      <t xml:space="preserve">"Дорожная карта" </t>
    </r>
    <r>
      <rPr>
        <sz val="10"/>
        <rFont val="Times New Roman"/>
        <family val="1"/>
        <charset val="204"/>
      </rPr>
      <t xml:space="preserve">
по выполнению основного мероприятия 
"Вовлечение имущества и земельных участков, находящихся в собственности городского округа Химки, в хозяйственный оборот" 
подпрограммы "Обеспечение соответствующего содержания и развития имущественного комплекса и земельных участков городского округа Химки"
муниципальной программы «Управление имуществом и финансами  городского округа Химки» </t>
    </r>
  </si>
  <si>
    <t>201/8 год (контрольный срок)</t>
  </si>
  <si>
    <r>
      <rPr>
        <b/>
        <sz val="10"/>
        <rFont val="Times New Roman"/>
        <family val="1"/>
        <charset val="204"/>
      </rPr>
      <t xml:space="preserve">"Дорожная карта" </t>
    </r>
    <r>
      <rPr>
        <sz val="10"/>
        <rFont val="Times New Roman"/>
        <family val="1"/>
        <charset val="204"/>
      </rPr>
      <t xml:space="preserve">
по выполнению основного мероприятия 
"Проведение ремонтных работ по улучшению качества объектов муниципального имущества" 
подпрограммы "Обеспечение соответствующего содержания и развития имущественного комплекса и земельных участков городского округа Химки"
муниципальной программы «Управление имуществом и финансами  городского округа Химки» </t>
    </r>
  </si>
  <si>
    <t>2018 год (контрольный срок)</t>
  </si>
  <si>
    <r>
      <rPr>
        <b/>
        <sz val="10"/>
        <rFont val="Times New Roman"/>
        <family val="1"/>
        <charset val="204"/>
      </rPr>
      <t xml:space="preserve">"Дорожная карта" </t>
    </r>
    <r>
      <rPr>
        <sz val="10"/>
        <rFont val="Times New Roman"/>
        <family val="1"/>
        <charset val="204"/>
      </rPr>
      <t xml:space="preserve">
по выполнению основного мероприятия 
"Государственная регистрация права собственности городского округа Химки на объекты недвижимого имущества и земельные участки, находящиеся в собственности  городского округа Химки"
подпрограммы "Обеспечение соответствующего содержания и развития имущественного комплекса и земельных участков городского округа Химки"
муниципальной программы «Управление имуществом и финансами  городского округа Химки»</t>
    </r>
  </si>
  <si>
    <t xml:space="preserve">Приложение № 9
к муниципальной программе
«Управление имуществом и финансами  городского округа Химки»
</t>
  </si>
  <si>
    <t xml:space="preserve">Приложение № 10
к муниципальной программе
«Управление имуществом и финансами  городского округа Химки»
</t>
  </si>
  <si>
    <t xml:space="preserve">Приложение № 13
к муниципальной программе
 «Управление имуществом и финансами  городского округа Химки»
</t>
  </si>
  <si>
    <t>Приложение № 14
к муниципальной программе
«Управление имуществом и финансами  городского округа Химки»</t>
  </si>
  <si>
    <t>Приложение № 15
к муниципальной программе
«Управление имуществом и финансами  городского округа Химки»</t>
  </si>
  <si>
    <t xml:space="preserve">Предоставление земельных участков многодетным семьям </t>
  </si>
  <si>
    <t xml:space="preserve">Проверка использования земель </t>
  </si>
  <si>
    <t>Количество земельных участков, подготовленных органом местного самоуправления для реализации на торгах</t>
  </si>
  <si>
    <t xml:space="preserve">Соблюдение регламентного срока оказания государственных и муниципальных услуг в области земельных отношений </t>
  </si>
  <si>
    <t xml:space="preserve">Собираемость от арендной платы за земельные участки, государственная собственность на которые не разграничена </t>
  </si>
  <si>
    <t>Собираемость от арендной платы за муниципальное имущество</t>
  </si>
  <si>
    <t xml:space="preserve">Погашение задолжности прошлых лет по арендной плате за земельные участки, государственная собственность на которые не разграничена </t>
  </si>
  <si>
    <t>Эффективность работы по взысканию задолжности по арендной плате за земельные участки, государственная собственность на которые не разграничена</t>
  </si>
  <si>
    <t>Эффективность работы по взысканию задолжности по ареендной плате за муниципальное имущество</t>
  </si>
  <si>
    <t>Повышение положительных результатов предоставления государсвеннных и муниципальных услуг в области земельных отношений</t>
  </si>
  <si>
    <t>Количество объектов недвижимого имущества, поставленных на кадастровый учет от выявленных земельных участков с объектами без прав</t>
  </si>
  <si>
    <t>Прирост земельного налога</t>
  </si>
  <si>
    <t>Мероприятие 2
Выполнение кадастровых работ на земельные участки и объекты недвижимости, находящиеся в собственности городского округа Химки Московской области , работ по образованию, формированию земельных участков при разграничении собственности на землю ,а также в отношении земельных участков, право собственности г.о. Химки Московской области на которые зарегистрировано</t>
  </si>
  <si>
    <t>Мероприятие 2 
Выполнение кадастровых работ на земельные участки и объекты недвижимости, находящиеся в собственности городского округа Химки Московской области , работ по образованию, формированию земельных участков при разграничении собственности на землю ,а также в отношении земельных участков, право собственности г.о. Химки Московской области на которые зарегистрировано</t>
  </si>
  <si>
    <t>штук</t>
  </si>
  <si>
    <t>Показатель 1
Собираемость от арендной платы за земельные участки, государственная собственность на которые не разграничена</t>
  </si>
  <si>
    <t>%</t>
  </si>
  <si>
    <t xml:space="preserve">Показатель 2
Собираемость от арендной платы за муниципальное имущество </t>
  </si>
  <si>
    <t xml:space="preserve">Показатель 3
Предоставление земельных участков многодетным семьям </t>
  </si>
  <si>
    <t>Показатель 4
Количество объектов недвижимого имущества, поставленных на кадастровый учет от выявленных земельных участков с объектами без прав</t>
  </si>
  <si>
    <t>Показатель 5
Прирост земельного налога</t>
  </si>
  <si>
    <t xml:space="preserve">Показатель 1
Проверка использования земель </t>
  </si>
  <si>
    <t xml:space="preserve">Показатель 2
Количество земельных участков, подготовленных органом местного самоуправления для реализации на торгах </t>
  </si>
  <si>
    <t>шт</t>
  </si>
  <si>
    <t>Показатель 1
Соблюдение регламентного срока оказания государственных и муниципальных услуг в области земельных отношений</t>
  </si>
  <si>
    <t xml:space="preserve">Показатель 2
Погашение задолженности прошлых лет по арендной плате за земельные участки, государственная собственность на которые не разграничена </t>
  </si>
  <si>
    <t>Показатель 3
Эффективность работы по взысканию задолженности по арендной плате за земельные участки, государственная собственность на которые не разграничена</t>
  </si>
  <si>
    <t>Показатель 4
Эффективность работы по взысканию задолженности по арендной плате за муниципальное имущество</t>
  </si>
  <si>
    <t xml:space="preserve">Показатель 5
Повышение положительных результатов предоставления государственных и муниципальных услуг в области земельных отношений </t>
  </si>
  <si>
    <t>Управление земельных отношений</t>
  </si>
  <si>
    <t xml:space="preserve">Пз=(Пп*100)/Зв , где
Пз – показатель «% погашения задолженности прошлых лет по арендной плате за земельные участки, государственная собственность на которые не разграничена». 
Зв – общая сумма возможной к взысканию задолженности прошлых лет по договорам аренды за земельные участки, государственная собственность на которые не разграничена, на 01 января отчетного года.
Зв=Зо-Зб-Зи, где
Зо - общая сумма задолженности по состоянию на 01 января отчетного года по договорам аренды за земельные участки, государственная собственность на которые не разграничена, на начало очередного финансового года.
Зб – сумма задолженности по должникам, находящимся в одной из стадий банкротства по состоянию на 01 января отчетного года.
Зи – сумма задолженности, в отношении которой исполнительное производство окончено ввиду невозможности взыскания по состоянию на 01 января отчетного года.
Пп – общая сумма денежных средств, поступивших в счет погашения задолженности прошлых лет на отчетный период.
</t>
  </si>
  <si>
    <t>Финансовое управление</t>
  </si>
  <si>
    <t>Министерство имущественных отношений Московской области, Управление земельных отношений</t>
  </si>
  <si>
    <t xml:space="preserve">Сап=Фп/Гн*100, где 
Сап – показатель «% собираемости арендной платы за имущество». 
Гн – годовые начисления по договорам аренды имущества, заключенным органом местного самоуправления по состоянию на 01 января отчетного года, без учета годовых начислений по договорам аренды, заключенным с организациями, находящимися в стадии банкротства. Указанная цифра не может быть скорректирована в течении отчетного года. 
Фп – общая сумма денежных средств, поступивших в бюджет муниципального образования от арендной платы за имущество, за исключением средств от продажи права аренды по состоянию на 01 число отчетного месяца.
</t>
  </si>
  <si>
    <t xml:space="preserve">Сап=Фп/Гн*100, где 
Сап – показатель «% собираемости арендной платы за земельные участки, государственная собственность на которые не разграничена». 
Гн – годовые начисления по договорам аренды земельных участков, государственная собственность на которые не разграничена, заключенным органом местного самоуправления по состоянию на 01 января отчетного года, без учета годовых начислений по договорам аренды, заключенным с организациями, находящимися в стадии банкротства. Указанная цифра не может быть скорректирована в течении отчетного года. 
Фп – общая сумма денежных средств, поступивших в бюджет муниципального образования от арендной платы за земельные участки государственная собственность не разграничена, за исключением средств от продажи права аренды по состоянию на 01 число отчетного месяца.
</t>
  </si>
  <si>
    <t>Методика расчета значений показателей эффективности реализации подпрограммы "Развитие имущественного комплекса Московской области"
муниципальной программы «Управление имуществом и финансами городского округа Химки» на 2018-2021 годы</t>
  </si>
  <si>
    <t xml:space="preserve">Первый заместитель Главы Администрации городского округа                          </t>
  </si>
  <si>
    <t>_____________ /Д. А. Кайгородов</t>
  </si>
  <si>
    <t>___________ /Д. А. Кайгородов</t>
  </si>
  <si>
    <t>_____ /Д. А. Кайгородов</t>
  </si>
  <si>
    <t xml:space="preserve">Пункт 3
ДЗ - показатель снижения/роста задолженности по арендной плате за землю (динамика задолженности) рассчитывается по следующей формуле:
ДЗ=(Осз-Зпч)/Зпч*100, где
ДЗ – показатель роста/снижения задолженности (динамика задолженности). 
Осз – общая сумма задолженности по арендной плате за земельные участки собственность на которые не разграничена по состоянию на 01 число отчетного месяца.
Зпч – общая сумма задолженности по арендной плате за земельные участки собственность на которые не разграничена по состоянию на 01 января отчетного года.
При расчете показателя ДЗ также учитываются причины роста/снижения задолженности.
Пункт 4
Коэф –понижающий/повышающий коэффициент, устанавливается в следующих значениях:
1. В случае, если задолженность муниципального образования 
с 01 января отчетного года снизилась на:
- 30% и более - коэф.= 1;
- менее 30% - коэф = 0,4.
2. В случае, если задолженность муниципального образования 
с 01 января отчетного года увеличилась на:
- 10% и более – коэф = 0,7;
- менее 10% - коэф = 0,3.
</t>
  </si>
  <si>
    <t>ЭФ = СЗ ± ДЗ * Коэф, где
                           (п.1)    (п.2)   (п.3 (п.4)
Пункт 1 
СЗ - проведенная муниципальным образованием работа по взысканию задолженности, которая рассчитывается по следующей формуле:
СЗ=(Вз+Спз+Пмз)/Осз*100, где
Осз – общая сумма задолженности по арендной плате за земельные участки государственная собственность на которые не разграничена по состоянию на 01 число отчетного месяца.
Вз – общая сумма денежных средств, поступивших от должников в бюджет муниципального образования за отчетный период (в том числе, поступивших до направления претензии, после направления претензий, в ходе судебных разбирательств, в ходе исполнительных производств).
Спз – сумма задолженности, признанная в установленном порядке невозможной к взысканию за отчетный период.
Пмз – сумма задолженности, по взысканию которой приняты одни из следующих мер по взысканию:
- подано исковых заявлений о взыскании долга в суд;
- исковое заявление о взыскании долга находится на рассмотрении в суде;
- судебное решение вступило в законную силу;
- получено исполнительных листов;
- направлено исполнительных листов в Федеральную службу судебных приставов;
- ведется исполнительное производство;
- исполнительное производство окончено, ввиду невозможности взыскания;
- с должником заключено мировое соглашение в рамках судопроизводства;
- в отношении должника принято к производству дело о банкротстве.
При этом, если в отчетный период принято несколько из перечисленных мер по взысканию задолженности в отношении одного периода задолженности по одному договору аренды земельного участка, сумма долга по такому договору учитывается один раз.
Пункт 2 
СЗ + ДЗ - в случае, если задолженность муниципального образования 
с 01 января отчетного года снизилась.
СЗ - ДЗ - в случае, если задолженность муниципального образования 
с 01 января отчетного года увеличилась.</t>
  </si>
  <si>
    <t xml:space="preserve">Пункт 3
ДЗ - показатель снижения/роста задолженности по арендной плате за имущество (динамика задолженности) рассчитывается по следующей формуле:
ДЗ=(Осз-Зпч)/Зпч*100, где
ДЗ – показатель роста/снижения задолженности (динамика задолженности). 
Осз – общая сумма задолженности по арендной плате за имущество по состоянию на 01 число отчетного месяца.
Зпч – общая сумма задолженности по арендной плате за имущество по состоянию на 01 января отчетного года.
При расчете показателя ДЗ также учитываются причины роста/снижения задолженности.
Пункт 4
Коэф –понижающий/повышающий коэффициент, устанавливается в следующих значениях:
1. В случае, если задолженность муниципального образования 
с 01 января отчетного года снизилась на:
- 30% и более - коэф.= 1;
- менее 30% - коэф = 0,4.
2. В случае, если задолженность муниципального образования 
с 01 января отчетного года увеличилась на:
- 10% и более – коэф = 0,7;
- менее 10% - коэф = 0,3.
</t>
  </si>
  <si>
    <t xml:space="preserve">ЭФ = СЗ ± ДЗ * Коэф, где
                           (п.1)    (п.2)   (п.3)                  (п.4)                                                                                                                                                                                                Пункт 1 
СЗ - проведенная муниципальным образованием работа по взысканию задолженности, которая рассчитывается по следующей формуле:
СЗ=(Вз+Спз+Пмз)/Осз*100, где
Осз – общая сумма задолженности по арендной плате за имущество по состоянию на 01 число отчетного месяца.
Вз – общая сумма денежных средств, поступивших от должников в бюджет муниципального образования за отчетный период (в том числе, поступивших до направления претензии, после направления претензий, в ходе судебных разбирательств, в ходе исполнительных производств).
Спз – сумма задолженности, признанная в установленном порядке невозможной к взысканию за отчетный период.
Пмз – сумма задолженности, по взысканию которой приняты одни из следующих мер по взысканию:
- подано исковых заявлений о взыскании долга в суд;
- исковое заявление о взыскании долга находится на рассмотрении в суде;
- судебное решение вступило в законную силу;
- получено исполнительных листов;
- направлено исполнительных листов в Федеральную службу судебных приставов;
- ведется исполнительное производство;
- исполнительное производство окончено, ввиду невозможности взыскания;
- с должником заключено мировое соглашение в рамках судопроизводства;
- в отношении должника принято к производству дело о банкротстве.
При этом, если в отчетный период принято несколько из перечисленных мер по взысканию задолженности в отношении одного периода задолженности по одному договору аренды имущества, сумма долга по такому договору учитывается один раз.
Пункт 2 
СЗ + ДЗ - в случае, если задолженность муниципального образования 
с 01 января отчетного года снизилась.
СЗ - ДЗ - в случае, если задолженность муниципального образования 
с 01 января отчетного года увеличилась.
</t>
  </si>
  <si>
    <t xml:space="preserve">Приложение № 11
к муниципальной программе
«Управление имуществом и финансами городского округа Химки» на 2018-2021 годы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</si>
</sst>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name val="Times New Roman"/>
      <family val="1"/>
      <charset val="204"/>
    </font>
    <font>
      <sz val="10"/>
      <name val="Calibri"/>
      <family val="2"/>
      <scheme val="minor"/>
    </font>
    <font>
      <b/>
      <sz val="10"/>
      <name val="Times New Roman"/>
      <family val="1"/>
      <charset val="204"/>
    </font>
    <font>
      <sz val="10"/>
      <color theme="1"/>
      <name val="Times New Roman"/>
      <family val="1"/>
      <charset val="204"/>
    </font>
    <font>
      <sz val="12"/>
      <name val="Times New Roman"/>
      <family val="1"/>
      <charset val="204"/>
    </font>
    <font>
      <sz val="14"/>
      <name val="Times New Roman"/>
      <family val="1"/>
      <charset val="204"/>
    </font>
    <font>
      <sz val="14"/>
      <color indexed="8"/>
      <name val="Times New Roman"/>
      <family val="1"/>
      <charset val="204"/>
    </font>
    <font>
      <sz val="12"/>
      <color indexed="8"/>
      <name val="Times New Roman"/>
      <family val="1"/>
      <charset val="204"/>
    </font>
    <font>
      <b/>
      <sz val="14"/>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rgb="FF000000"/>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rgb="FF000000"/>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rgb="FF000000"/>
      </top>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05">
    <xf numFmtId="0" fontId="0" fillId="0" borderId="0" xfId="0"/>
    <xf numFmtId="0" fontId="1" fillId="3" borderId="4" xfId="0" applyFont="1" applyFill="1" applyBorder="1" applyAlignment="1">
      <alignment horizontal="center" vertical="center" wrapText="1"/>
    </xf>
    <xf numFmtId="0" fontId="1" fillId="3" borderId="0" xfId="0" applyFont="1" applyFill="1" applyBorder="1" applyAlignment="1">
      <alignment vertical="top" wrapText="1"/>
    </xf>
    <xf numFmtId="0" fontId="2" fillId="3" borderId="0" xfId="0" applyFont="1" applyFill="1"/>
    <xf numFmtId="0" fontId="3" fillId="3" borderId="5" xfId="0" applyFont="1" applyFill="1" applyBorder="1" applyAlignment="1">
      <alignment vertical="center" wrapText="1"/>
    </xf>
    <xf numFmtId="0" fontId="1" fillId="0" borderId="0" xfId="0" applyFont="1"/>
    <xf numFmtId="0" fontId="3" fillId="3" borderId="21" xfId="0" applyFont="1" applyFill="1" applyBorder="1" applyAlignment="1">
      <alignment vertical="center"/>
    </xf>
    <xf numFmtId="0" fontId="1" fillId="0" borderId="0" xfId="0" applyFont="1" applyAlignment="1">
      <alignment vertical="top"/>
    </xf>
    <xf numFmtId="0" fontId="1" fillId="3" borderId="0" xfId="0" applyFont="1" applyFill="1"/>
    <xf numFmtId="0" fontId="1" fillId="0" borderId="0" xfId="0" applyFont="1" applyAlignment="1">
      <alignment wrapText="1"/>
    </xf>
    <xf numFmtId="0" fontId="1" fillId="0" borderId="0" xfId="0" applyFont="1" applyAlignment="1">
      <alignment horizontal="center" vertical="top"/>
    </xf>
    <xf numFmtId="0" fontId="1" fillId="0" borderId="0" xfId="0" applyFont="1" applyAlignment="1">
      <alignment horizontal="left" vertical="top"/>
    </xf>
    <xf numFmtId="0" fontId="1" fillId="2" borderId="1" xfId="0" applyFont="1" applyFill="1" applyBorder="1" applyAlignment="1">
      <alignment horizontal="center" vertical="top" wrapText="1"/>
    </xf>
    <xf numFmtId="0" fontId="1" fillId="2" borderId="8" xfId="0" applyFont="1" applyFill="1" applyBorder="1" applyAlignment="1">
      <alignment vertical="center" wrapText="1"/>
    </xf>
    <xf numFmtId="0" fontId="1" fillId="2" borderId="8" xfId="0" applyFont="1" applyFill="1" applyBorder="1" applyAlignment="1">
      <alignment horizontal="left" vertical="top" wrapText="1"/>
    </xf>
    <xf numFmtId="3" fontId="1" fillId="2" borderId="17" xfId="0" applyNumberFormat="1" applyFont="1" applyFill="1" applyBorder="1" applyAlignment="1">
      <alignment horizontal="left" vertical="top" wrapText="1"/>
    </xf>
    <xf numFmtId="3" fontId="1" fillId="2" borderId="7" xfId="0" applyNumberFormat="1" applyFont="1" applyFill="1" applyBorder="1" applyAlignment="1">
      <alignment horizontal="left" vertical="top" wrapText="1"/>
    </xf>
    <xf numFmtId="0" fontId="1" fillId="2" borderId="4" xfId="0" applyFont="1" applyFill="1" applyBorder="1" applyAlignment="1">
      <alignment vertical="center" wrapText="1"/>
    </xf>
    <xf numFmtId="0" fontId="1" fillId="2" borderId="17" xfId="0" applyFont="1" applyFill="1" applyBorder="1" applyAlignment="1">
      <alignment horizontal="left" vertical="top" wrapText="1"/>
    </xf>
    <xf numFmtId="3" fontId="1" fillId="2" borderId="3" xfId="0" applyNumberFormat="1" applyFont="1" applyFill="1" applyBorder="1" applyAlignment="1">
      <alignment horizontal="left" vertical="top" wrapText="1"/>
    </xf>
    <xf numFmtId="3" fontId="1" fillId="2" borderId="8" xfId="0" applyNumberFormat="1" applyFont="1" applyFill="1" applyBorder="1" applyAlignment="1">
      <alignment horizontal="left" vertical="top" wrapText="1"/>
    </xf>
    <xf numFmtId="3" fontId="1" fillId="2" borderId="4" xfId="0" applyNumberFormat="1" applyFont="1" applyFill="1" applyBorder="1" applyAlignment="1">
      <alignment horizontal="left" vertical="top" wrapText="1"/>
    </xf>
    <xf numFmtId="3" fontId="1" fillId="2" borderId="18" xfId="0" applyNumberFormat="1" applyFont="1" applyFill="1" applyBorder="1" applyAlignment="1">
      <alignment horizontal="left" vertical="top" wrapText="1"/>
    </xf>
    <xf numFmtId="0" fontId="1" fillId="2" borderId="4" xfId="0" applyFont="1" applyFill="1" applyBorder="1" applyAlignment="1">
      <alignment horizontal="left" vertical="top" wrapText="1"/>
    </xf>
    <xf numFmtId="0" fontId="2" fillId="3" borderId="0" xfId="0" applyFont="1" applyFill="1" applyAlignment="1">
      <alignment vertical="top"/>
    </xf>
    <xf numFmtId="0" fontId="1" fillId="3" borderId="4" xfId="0" applyFont="1" applyFill="1" applyBorder="1" applyAlignment="1">
      <alignment horizontal="center" vertical="top" wrapText="1"/>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3" fillId="3" borderId="1" xfId="0" applyFont="1" applyFill="1" applyBorder="1" applyAlignment="1">
      <alignment vertical="center" wrapText="1"/>
    </xf>
    <xf numFmtId="0" fontId="3" fillId="3" borderId="2" xfId="0" applyFont="1" applyFill="1" applyBorder="1" applyAlignment="1">
      <alignment vertical="center" wrapText="1"/>
    </xf>
    <xf numFmtId="0" fontId="3" fillId="3" borderId="13" xfId="0" applyFont="1" applyFill="1" applyBorder="1" applyAlignment="1">
      <alignment vertical="center" wrapText="1"/>
    </xf>
    <xf numFmtId="0" fontId="3" fillId="3" borderId="10" xfId="0" applyFont="1" applyFill="1" applyBorder="1" applyAlignment="1">
      <alignment vertical="top" wrapText="1"/>
    </xf>
    <xf numFmtId="0" fontId="3" fillId="3" borderId="9" xfId="0" applyFont="1" applyFill="1" applyBorder="1" applyAlignment="1">
      <alignment vertical="center"/>
    </xf>
    <xf numFmtId="0" fontId="3" fillId="3" borderId="5" xfId="0" applyFont="1" applyFill="1" applyBorder="1" applyAlignment="1">
      <alignment horizontal="center" vertical="top" wrapText="1"/>
    </xf>
    <xf numFmtId="0" fontId="3" fillId="3" borderId="5"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3" borderId="3"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2" borderId="7"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13" xfId="0" applyFont="1" applyFill="1" applyBorder="1" applyAlignment="1">
      <alignment horizontal="center" vertical="top" wrapText="1"/>
    </xf>
    <xf numFmtId="0" fontId="1" fillId="0" borderId="0" xfId="0" applyFont="1" applyBorder="1" applyAlignment="1">
      <alignment horizontal="right" vertical="center" wrapText="1"/>
    </xf>
    <xf numFmtId="0" fontId="1" fillId="3" borderId="0" xfId="0" applyFont="1" applyFill="1" applyAlignment="1">
      <alignment horizontal="center"/>
    </xf>
    <xf numFmtId="0" fontId="1" fillId="3" borderId="8" xfId="0" applyFont="1" applyFill="1" applyBorder="1" applyAlignment="1">
      <alignment horizontal="center" vertical="center" wrapText="1"/>
    </xf>
    <xf numFmtId="0" fontId="1" fillId="3" borderId="4" xfId="0" applyFont="1" applyFill="1" applyBorder="1" applyAlignment="1">
      <alignment vertical="center" wrapText="1"/>
    </xf>
    <xf numFmtId="3" fontId="1" fillId="3" borderId="4" xfId="0" applyNumberFormat="1" applyFont="1" applyFill="1" applyBorder="1" applyAlignment="1">
      <alignment horizontal="center" vertical="center" wrapText="1"/>
    </xf>
    <xf numFmtId="0" fontId="1" fillId="3" borderId="13" xfId="0" applyFont="1" applyFill="1" applyBorder="1" applyAlignment="1">
      <alignment vertical="center" wrapText="1"/>
    </xf>
    <xf numFmtId="3" fontId="1" fillId="3" borderId="1" xfId="0" applyNumberFormat="1" applyFont="1" applyFill="1" applyBorder="1" applyAlignment="1">
      <alignment horizontal="center" vertical="center" wrapText="1"/>
    </xf>
    <xf numFmtId="0" fontId="1" fillId="3" borderId="8" xfId="0" applyFont="1" applyFill="1" applyBorder="1" applyAlignment="1">
      <alignment vertical="center" wrapText="1"/>
    </xf>
    <xf numFmtId="3" fontId="1" fillId="3" borderId="8" xfId="0" applyNumberFormat="1" applyFont="1" applyFill="1" applyBorder="1" applyAlignment="1">
      <alignment horizontal="center" vertical="center" wrapText="1"/>
    </xf>
    <xf numFmtId="3" fontId="1" fillId="3" borderId="13" xfId="0" applyNumberFormat="1" applyFont="1" applyFill="1" applyBorder="1" applyAlignment="1">
      <alignment horizontal="center" vertical="center" wrapText="1"/>
    </xf>
    <xf numFmtId="0" fontId="1" fillId="3" borderId="1" xfId="0" applyFont="1" applyFill="1" applyBorder="1" applyAlignment="1">
      <alignment vertical="top" wrapText="1"/>
    </xf>
    <xf numFmtId="0" fontId="1" fillId="3" borderId="4" xfId="0" applyFont="1" applyFill="1" applyBorder="1" applyAlignment="1">
      <alignment vertical="top" wrapText="1"/>
    </xf>
    <xf numFmtId="0" fontId="2" fillId="0" borderId="0" xfId="0" applyFont="1"/>
    <xf numFmtId="0" fontId="1" fillId="0" borderId="0" xfId="0" applyFont="1" applyBorder="1"/>
    <xf numFmtId="0" fontId="1" fillId="0" borderId="21"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vertical="center" wrapText="1"/>
    </xf>
    <xf numFmtId="0" fontId="1" fillId="0" borderId="0" xfId="0" applyFont="1" applyBorder="1" applyAlignment="1">
      <alignment vertical="top"/>
    </xf>
    <xf numFmtId="0" fontId="1" fillId="0" borderId="0" xfId="0" applyFont="1" applyBorder="1" applyAlignment="1"/>
    <xf numFmtId="0" fontId="1" fillId="0" borderId="0" xfId="0" applyFont="1" applyBorder="1" applyAlignment="1">
      <alignment horizontal="right"/>
    </xf>
    <xf numFmtId="0" fontId="2" fillId="0" borderId="0" xfId="0" applyFont="1" applyBorder="1"/>
    <xf numFmtId="3" fontId="1" fillId="3" borderId="21" xfId="0" applyNumberFormat="1" applyFont="1" applyFill="1" applyBorder="1" applyAlignment="1">
      <alignment horizontal="center" vertical="center" wrapText="1"/>
    </xf>
    <xf numFmtId="0" fontId="1" fillId="0" borderId="21" xfId="0" applyFont="1" applyBorder="1" applyAlignment="1">
      <alignment horizontal="center" vertical="center" wrapText="1"/>
    </xf>
    <xf numFmtId="0" fontId="1" fillId="0" borderId="0"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7" xfId="0" applyFont="1" applyFill="1" applyBorder="1" applyAlignment="1">
      <alignment horizontal="center" vertical="top" wrapText="1"/>
    </xf>
    <xf numFmtId="0" fontId="1" fillId="3" borderId="13" xfId="0" applyFont="1" applyFill="1" applyBorder="1" applyAlignment="1">
      <alignment horizontal="center" vertical="top" wrapText="1"/>
    </xf>
    <xf numFmtId="0" fontId="1" fillId="3" borderId="17" xfId="0" applyFont="1" applyFill="1" applyBorder="1" applyAlignment="1">
      <alignment vertical="top" wrapText="1"/>
    </xf>
    <xf numFmtId="0" fontId="1" fillId="3" borderId="13" xfId="0" applyFont="1" applyFill="1" applyBorder="1" applyAlignment="1">
      <alignment horizontal="center" vertical="center" wrapText="1"/>
    </xf>
    <xf numFmtId="0" fontId="1" fillId="0" borderId="0" xfId="0" applyFont="1" applyBorder="1" applyAlignment="1">
      <alignment horizontal="right" vertical="center" wrapText="1"/>
    </xf>
    <xf numFmtId="0" fontId="1" fillId="3" borderId="21" xfId="0" applyFont="1" applyFill="1" applyBorder="1" applyAlignment="1">
      <alignment vertical="center" wrapText="1"/>
    </xf>
    <xf numFmtId="0" fontId="1" fillId="3" borderId="21" xfId="0" applyFont="1" applyFill="1" applyBorder="1" applyAlignment="1">
      <alignment horizontal="center" vertical="center" wrapText="1"/>
    </xf>
    <xf numFmtId="0" fontId="1" fillId="3" borderId="4" xfId="0" applyFont="1" applyFill="1" applyBorder="1" applyAlignment="1">
      <alignment horizontal="center" vertical="top" wrapText="1"/>
    </xf>
    <xf numFmtId="0" fontId="1" fillId="3" borderId="0" xfId="0" applyFont="1" applyFill="1" applyBorder="1" applyAlignment="1">
      <alignment horizontal="left" vertical="top" wrapText="1"/>
    </xf>
    <xf numFmtId="0" fontId="1" fillId="3" borderId="0" xfId="0" applyFont="1" applyFill="1" applyAlignment="1">
      <alignment vertical="center" wrapText="1"/>
    </xf>
    <xf numFmtId="0" fontId="1" fillId="3" borderId="0" xfId="0" applyFont="1" applyFill="1" applyBorder="1" applyAlignment="1">
      <alignment vertical="center" wrapText="1"/>
    </xf>
    <xf numFmtId="0" fontId="1" fillId="3" borderId="21" xfId="0" applyFont="1" applyFill="1" applyBorder="1" applyAlignment="1">
      <alignment vertical="center"/>
    </xf>
    <xf numFmtId="3" fontId="1" fillId="3" borderId="21" xfId="0" applyNumberFormat="1" applyFont="1" applyFill="1" applyBorder="1" applyAlignment="1">
      <alignment horizontal="center" vertical="center" wrapText="1"/>
    </xf>
    <xf numFmtId="0" fontId="1" fillId="3" borderId="21" xfId="0" applyFont="1" applyFill="1" applyBorder="1" applyAlignment="1">
      <alignment horizontal="center" vertical="center" wrapText="1"/>
    </xf>
    <xf numFmtId="3" fontId="1" fillId="3" borderId="21" xfId="0" applyNumberFormat="1" applyFont="1" applyFill="1" applyBorder="1" applyAlignment="1">
      <alignment horizontal="center" vertical="center" wrapText="1"/>
    </xf>
    <xf numFmtId="0" fontId="1" fillId="3" borderId="21" xfId="0" applyFont="1" applyFill="1" applyBorder="1" applyAlignment="1">
      <alignment vertical="center" wrapText="1"/>
    </xf>
    <xf numFmtId="0" fontId="3" fillId="3" borderId="21" xfId="0" applyFont="1" applyFill="1" applyBorder="1" applyAlignment="1">
      <alignment vertical="center" wrapText="1"/>
    </xf>
    <xf numFmtId="0" fontId="1" fillId="0" borderId="0" xfId="0" applyFont="1" applyBorder="1" applyAlignment="1">
      <alignment horizontal="center" vertical="top" wrapText="1"/>
    </xf>
    <xf numFmtId="0" fontId="1" fillId="0" borderId="21" xfId="0" applyFont="1" applyBorder="1" applyAlignment="1">
      <alignment horizontal="center" vertical="center" wrapText="1"/>
    </xf>
    <xf numFmtId="0" fontId="1" fillId="0" borderId="0" xfId="0" applyFont="1" applyBorder="1" applyAlignment="1">
      <alignment horizontal="center" vertical="center" wrapText="1"/>
    </xf>
    <xf numFmtId="0" fontId="4" fillId="3" borderId="21" xfId="0" applyFont="1" applyFill="1" applyBorder="1" applyAlignment="1">
      <alignment vertical="center" wrapText="1"/>
    </xf>
    <xf numFmtId="3" fontId="5" fillId="0" borderId="21" xfId="0" applyNumberFormat="1" applyFont="1" applyFill="1" applyBorder="1" applyAlignment="1">
      <alignment horizontal="center" vertical="center" wrapText="1"/>
    </xf>
    <xf numFmtId="0" fontId="6" fillId="3" borderId="21" xfId="0" applyFont="1" applyFill="1" applyBorder="1" applyAlignment="1">
      <alignment horizontal="center" vertical="center"/>
    </xf>
    <xf numFmtId="3" fontId="7" fillId="0" borderId="21" xfId="0" applyNumberFormat="1" applyFont="1" applyFill="1" applyBorder="1" applyAlignment="1">
      <alignment horizontal="center" vertical="center" wrapText="1"/>
    </xf>
    <xf numFmtId="3" fontId="7" fillId="0" borderId="21" xfId="0" applyNumberFormat="1" applyFont="1" applyFill="1" applyBorder="1" applyAlignment="1">
      <alignment horizontal="center" vertical="center"/>
    </xf>
    <xf numFmtId="3" fontId="8" fillId="0" borderId="21" xfId="0" applyNumberFormat="1" applyFont="1" applyFill="1" applyBorder="1" applyAlignment="1">
      <alignment horizontal="center" vertical="center" wrapText="1"/>
    </xf>
    <xf numFmtId="0" fontId="7" fillId="0" borderId="21" xfId="0" applyNumberFormat="1" applyFont="1" applyFill="1" applyBorder="1" applyAlignment="1">
      <alignment horizontal="center" vertical="center"/>
    </xf>
    <xf numFmtId="0" fontId="4" fillId="0" borderId="21" xfId="0" applyFont="1" applyFill="1" applyBorder="1" applyAlignment="1">
      <alignment vertical="center" wrapText="1"/>
    </xf>
    <xf numFmtId="0" fontId="6" fillId="3" borderId="21" xfId="0" applyFont="1" applyFill="1" applyBorder="1" applyAlignment="1">
      <alignment horizontal="center" vertical="center" wrapText="1"/>
    </xf>
    <xf numFmtId="0" fontId="9" fillId="3" borderId="4" xfId="0" applyFont="1" applyFill="1" applyBorder="1" applyAlignment="1">
      <alignment vertical="center" wrapText="1"/>
    </xf>
    <xf numFmtId="0" fontId="4" fillId="3" borderId="22" xfId="0" applyFont="1" applyFill="1" applyBorder="1" applyAlignment="1">
      <alignment vertical="center" wrapText="1"/>
    </xf>
    <xf numFmtId="0" fontId="4" fillId="3" borderId="28" xfId="0" applyFont="1" applyFill="1" applyBorder="1" applyAlignment="1">
      <alignment vertical="center" wrapText="1"/>
    </xf>
    <xf numFmtId="3" fontId="5" fillId="0" borderId="28" xfId="0" applyNumberFormat="1" applyFont="1" applyFill="1" applyBorder="1" applyAlignment="1">
      <alignment horizontal="center" vertical="center" wrapText="1"/>
    </xf>
    <xf numFmtId="0" fontId="6" fillId="3" borderId="28" xfId="0" applyFont="1" applyFill="1" applyBorder="1" applyAlignment="1">
      <alignment horizontal="center" vertical="center"/>
    </xf>
    <xf numFmtId="0" fontId="7" fillId="0" borderId="28" xfId="0" applyNumberFormat="1" applyFont="1" applyFill="1" applyBorder="1" applyAlignment="1">
      <alignment horizontal="center" vertical="center"/>
    </xf>
    <xf numFmtId="0" fontId="6" fillId="3" borderId="29"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31" xfId="0" applyFont="1" applyFill="1" applyBorder="1" applyAlignment="1">
      <alignment horizontal="center" vertical="center"/>
    </xf>
    <xf numFmtId="0" fontId="7" fillId="0" borderId="31" xfId="0" applyNumberFormat="1" applyFont="1" applyFill="1" applyBorder="1" applyAlignment="1">
      <alignment horizontal="center" vertical="center"/>
    </xf>
    <xf numFmtId="0" fontId="6" fillId="3" borderId="32" xfId="0" applyFont="1" applyFill="1" applyBorder="1" applyAlignment="1">
      <alignment horizontal="center" vertical="center" wrapText="1"/>
    </xf>
    <xf numFmtId="0" fontId="4" fillId="0" borderId="33" xfId="0" applyFont="1" applyFill="1" applyBorder="1" applyAlignment="1">
      <alignment vertical="center" wrapText="1"/>
    </xf>
    <xf numFmtId="3" fontId="8" fillId="0" borderId="34" xfId="0" applyNumberFormat="1" applyFont="1" applyFill="1" applyBorder="1"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3" borderId="21" xfId="0" applyFont="1" applyFill="1" applyBorder="1" applyAlignment="1">
      <alignment horizontal="center" vertical="center"/>
    </xf>
    <xf numFmtId="0" fontId="3" fillId="3" borderId="21" xfId="0" applyFont="1" applyFill="1" applyBorder="1" applyAlignment="1">
      <alignment horizontal="center" vertical="center" wrapText="1"/>
    </xf>
    <xf numFmtId="3" fontId="2" fillId="3" borderId="0" xfId="0" applyNumberFormat="1" applyFont="1" applyFill="1"/>
    <xf numFmtId="0" fontId="1" fillId="3" borderId="0" xfId="0" applyFont="1" applyFill="1" applyAlignment="1">
      <alignment vertical="top" wrapText="1"/>
    </xf>
    <xf numFmtId="0" fontId="1" fillId="3" borderId="21" xfId="0" applyFont="1" applyFill="1" applyBorder="1" applyAlignment="1">
      <alignment wrapText="1"/>
    </xf>
    <xf numFmtId="0" fontId="1" fillId="3" borderId="21" xfId="0" applyFont="1" applyFill="1" applyBorder="1"/>
    <xf numFmtId="0" fontId="1" fillId="3" borderId="21" xfId="0" applyFont="1" applyFill="1" applyBorder="1" applyAlignment="1">
      <alignment horizontal="center" vertical="center" wrapText="1"/>
    </xf>
    <xf numFmtId="0" fontId="1" fillId="3" borderId="21" xfId="0" applyFont="1" applyFill="1" applyBorder="1" applyAlignment="1">
      <alignment horizontal="center" vertical="top" wrapText="1"/>
    </xf>
    <xf numFmtId="0" fontId="1" fillId="3" borderId="0" xfId="0" applyFont="1" applyFill="1" applyBorder="1" applyAlignment="1">
      <alignment horizontal="center" vertical="top" wrapText="1"/>
    </xf>
    <xf numFmtId="0" fontId="1" fillId="3" borderId="25"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1" fillId="3" borderId="0" xfId="0" applyFont="1" applyFill="1" applyBorder="1" applyAlignment="1">
      <alignment horizontal="right" vertical="top" wrapText="1"/>
    </xf>
    <xf numFmtId="0" fontId="1" fillId="3" borderId="21" xfId="0" applyFont="1" applyFill="1" applyBorder="1" applyAlignment="1">
      <alignment horizontal="center" vertical="center" wrapText="1"/>
    </xf>
    <xf numFmtId="3" fontId="1" fillId="3" borderId="21" xfId="0" applyNumberFormat="1" applyFont="1" applyFill="1" applyBorder="1" applyAlignment="1">
      <alignment horizontal="center" vertical="center" wrapText="1"/>
    </xf>
    <xf numFmtId="3" fontId="1" fillId="3" borderId="35" xfId="0" applyNumberFormat="1" applyFont="1" applyFill="1" applyBorder="1" applyAlignment="1">
      <alignment horizontal="center" vertical="center" wrapText="1"/>
    </xf>
    <xf numFmtId="3" fontId="1" fillId="3" borderId="36" xfId="0" applyNumberFormat="1" applyFont="1" applyFill="1" applyBorder="1" applyAlignment="1">
      <alignment horizontal="center" vertical="center" wrapText="1"/>
    </xf>
    <xf numFmtId="3" fontId="1" fillId="3" borderId="37" xfId="0" applyNumberFormat="1" applyFont="1" applyFill="1" applyBorder="1" applyAlignment="1">
      <alignment horizontal="center" vertical="center" wrapText="1"/>
    </xf>
    <xf numFmtId="3" fontId="1" fillId="3" borderId="38" xfId="0" applyNumberFormat="1" applyFont="1" applyFill="1" applyBorder="1" applyAlignment="1">
      <alignment horizontal="center" vertical="center" wrapText="1"/>
    </xf>
    <xf numFmtId="0" fontId="1" fillId="3" borderId="21"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0" xfId="0" applyFont="1" applyFill="1" applyBorder="1" applyAlignment="1">
      <alignment vertical="center" wrapText="1"/>
    </xf>
    <xf numFmtId="3" fontId="1" fillId="3" borderId="17" xfId="0" applyNumberFormat="1" applyFont="1" applyFill="1" applyBorder="1" applyAlignment="1">
      <alignment horizontal="center" vertical="top" wrapText="1"/>
    </xf>
    <xf numFmtId="3" fontId="1" fillId="3" borderId="7" xfId="0" applyNumberFormat="1" applyFont="1" applyFill="1" applyBorder="1" applyAlignment="1">
      <alignment horizontal="center" vertical="top" wrapText="1"/>
    </xf>
    <xf numFmtId="3" fontId="1" fillId="3" borderId="3" xfId="0" applyNumberFormat="1" applyFont="1" applyFill="1" applyBorder="1" applyAlignment="1">
      <alignment horizontal="center" vertical="top" wrapText="1"/>
    </xf>
    <xf numFmtId="3" fontId="1" fillId="3" borderId="14" xfId="0" applyNumberFormat="1" applyFont="1" applyFill="1" applyBorder="1" applyAlignment="1">
      <alignment horizontal="center" vertical="top" wrapText="1"/>
    </xf>
    <xf numFmtId="3" fontId="1" fillId="3" borderId="9" xfId="0" applyNumberFormat="1" applyFont="1" applyFill="1" applyBorder="1" applyAlignment="1">
      <alignment horizontal="center" vertical="top" wrapText="1"/>
    </xf>
    <xf numFmtId="3" fontId="1" fillId="3" borderId="10" xfId="0" applyNumberFormat="1" applyFont="1" applyFill="1" applyBorder="1" applyAlignment="1">
      <alignment horizontal="center" vertical="top" wrapText="1"/>
    </xf>
    <xf numFmtId="0" fontId="1" fillId="3" borderId="3" xfId="0" applyFont="1" applyFill="1" applyBorder="1" applyAlignment="1">
      <alignment horizontal="center" vertical="top" wrapText="1"/>
    </xf>
    <xf numFmtId="0" fontId="3" fillId="3" borderId="17" xfId="0" applyFont="1" applyFill="1" applyBorder="1" applyAlignment="1">
      <alignment vertical="top" wrapText="1"/>
    </xf>
    <xf numFmtId="0" fontId="3" fillId="3" borderId="3" xfId="0" applyFont="1" applyFill="1" applyBorder="1" applyAlignment="1">
      <alignment vertical="top" wrapText="1"/>
    </xf>
    <xf numFmtId="0" fontId="1" fillId="3" borderId="17" xfId="0" applyFont="1" applyFill="1" applyBorder="1" applyAlignment="1">
      <alignment vertical="top" wrapText="1"/>
    </xf>
    <xf numFmtId="0" fontId="1" fillId="3" borderId="3" xfId="0" applyFont="1" applyFill="1" applyBorder="1" applyAlignment="1">
      <alignment vertical="top" wrapText="1"/>
    </xf>
    <xf numFmtId="0" fontId="1" fillId="3" borderId="17"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7" xfId="0" applyFont="1" applyFill="1" applyBorder="1" applyAlignment="1">
      <alignment horizontal="center" vertical="top" wrapText="1"/>
    </xf>
    <xf numFmtId="0" fontId="1" fillId="3" borderId="7" xfId="0" applyFont="1" applyFill="1" applyBorder="1" applyAlignment="1">
      <alignment horizontal="center" vertical="top" wrapText="1"/>
    </xf>
    <xf numFmtId="0" fontId="1" fillId="3" borderId="12" xfId="0" applyFont="1" applyFill="1" applyBorder="1" applyAlignment="1">
      <alignment horizontal="center" vertical="top" wrapText="1"/>
    </xf>
    <xf numFmtId="0" fontId="1" fillId="3" borderId="2" xfId="0" applyFont="1" applyFill="1" applyBorder="1" applyAlignment="1">
      <alignment horizontal="center" vertical="top" wrapText="1"/>
    </xf>
    <xf numFmtId="0" fontId="1" fillId="3" borderId="13" xfId="0" applyFont="1" applyFill="1" applyBorder="1" applyAlignment="1">
      <alignment horizontal="center" vertical="top" wrapText="1"/>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0" xfId="0" applyFont="1" applyFill="1" applyBorder="1" applyAlignment="1">
      <alignment horizontal="center" vertical="top"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3" borderId="22"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1" fillId="0" borderId="0" xfId="0" applyFont="1" applyBorder="1" applyAlignment="1">
      <alignment horizontal="right" vertical="center" wrapText="1"/>
    </xf>
    <xf numFmtId="0" fontId="1" fillId="3" borderId="21" xfId="0" applyFont="1" applyFill="1" applyBorder="1" applyAlignment="1">
      <alignment vertical="center" wrapText="1"/>
    </xf>
    <xf numFmtId="0" fontId="3" fillId="3" borderId="21" xfId="0" applyFont="1" applyFill="1" applyBorder="1" applyAlignment="1">
      <alignment vertical="center" wrapText="1"/>
    </xf>
    <xf numFmtId="0" fontId="1" fillId="0" borderId="0" xfId="0" applyFont="1" applyBorder="1" applyAlignment="1">
      <alignment horizontal="center" vertical="top" wrapText="1"/>
    </xf>
    <xf numFmtId="0" fontId="1" fillId="2" borderId="17"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1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0" xfId="0" applyFont="1" applyBorder="1" applyAlignment="1">
      <alignment horizontal="right" vertical="top" wrapText="1"/>
    </xf>
    <xf numFmtId="0" fontId="3" fillId="2" borderId="17"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3"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13" xfId="0" applyFont="1" applyFill="1" applyBorder="1" applyAlignment="1">
      <alignment horizontal="center" vertical="top" wrapText="1"/>
    </xf>
    <xf numFmtId="0" fontId="1" fillId="2" borderId="17" xfId="0" applyNumberFormat="1" applyFont="1" applyFill="1" applyBorder="1" applyAlignment="1">
      <alignment horizontal="center" vertical="top" wrapText="1"/>
    </xf>
    <xf numFmtId="0" fontId="1" fillId="2" borderId="7" xfId="0" applyNumberFormat="1" applyFont="1" applyFill="1" applyBorder="1" applyAlignment="1">
      <alignment horizontal="center" vertical="top" wrapText="1"/>
    </xf>
    <xf numFmtId="0" fontId="1" fillId="2" borderId="3" xfId="0" applyNumberFormat="1" applyFont="1" applyFill="1" applyBorder="1" applyAlignment="1">
      <alignment horizontal="center" vertical="top" wrapText="1"/>
    </xf>
    <xf numFmtId="0" fontId="1" fillId="3" borderId="6"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8" xfId="0" applyFont="1" applyFill="1" applyBorder="1" applyAlignment="1">
      <alignment horizontal="center" vertical="top" wrapText="1"/>
    </xf>
    <xf numFmtId="0" fontId="1" fillId="3" borderId="8" xfId="0" applyFont="1" applyFill="1" applyBorder="1" applyAlignment="1">
      <alignment horizontal="center" vertical="top" wrapText="1"/>
    </xf>
    <xf numFmtId="0" fontId="1" fillId="3" borderId="4" xfId="0" applyFont="1" applyFill="1" applyBorder="1" applyAlignment="1">
      <alignment horizontal="center" vertical="top" wrapText="1"/>
    </xf>
    <xf numFmtId="0" fontId="1" fillId="3" borderId="2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0" borderId="0" xfId="0" applyFont="1" applyBorder="1" applyAlignment="1">
      <alignment vertical="center" wrapText="1"/>
    </xf>
    <xf numFmtId="0" fontId="1" fillId="0" borderId="2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0" xfId="0" applyFont="1" applyBorder="1" applyAlignment="1">
      <alignment horizontal="left" vertical="center" wrapText="1" indent="15"/>
    </xf>
    <xf numFmtId="0" fontId="3" fillId="0" borderId="0"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K31"/>
  <sheetViews>
    <sheetView zoomScale="110" zoomScaleNormal="110" workbookViewId="0">
      <selection activeCell="F29" sqref="F29"/>
    </sheetView>
  </sheetViews>
  <sheetFormatPr defaultRowHeight="12.75" x14ac:dyDescent="0.2"/>
  <cols>
    <col min="1" max="1" width="47" style="8" customWidth="1"/>
    <col min="2" max="4" width="16.28515625" style="8" customWidth="1"/>
    <col min="5" max="5" width="12.140625" style="8" customWidth="1"/>
    <col min="6" max="16384" width="9.140625" style="8"/>
  </cols>
  <sheetData>
    <row r="1" spans="1:11" ht="54" customHeight="1" x14ac:dyDescent="0.2">
      <c r="F1" s="126" t="s">
        <v>170</v>
      </c>
      <c r="G1" s="126"/>
      <c r="H1" s="126"/>
      <c r="I1" s="126"/>
      <c r="J1" s="126"/>
    </row>
    <row r="2" spans="1:11" x14ac:dyDescent="0.2">
      <c r="G2" s="77"/>
      <c r="H2" s="77"/>
      <c r="I2" s="77"/>
      <c r="J2" s="77"/>
    </row>
    <row r="3" spans="1:11" ht="51.75" customHeight="1" x14ac:dyDescent="0.2">
      <c r="A3" s="134" t="s">
        <v>156</v>
      </c>
      <c r="B3" s="135"/>
      <c r="C3" s="135"/>
      <c r="D3" s="135"/>
      <c r="E3" s="135"/>
      <c r="F3" s="135"/>
      <c r="G3" s="135"/>
      <c r="H3" s="135"/>
      <c r="I3" s="135"/>
      <c r="J3" s="135"/>
    </row>
    <row r="5" spans="1:11" x14ac:dyDescent="0.2">
      <c r="A5" s="74" t="s">
        <v>0</v>
      </c>
      <c r="B5" s="123" t="s">
        <v>93</v>
      </c>
      <c r="C5" s="124"/>
      <c r="D5" s="124"/>
      <c r="E5" s="124"/>
      <c r="F5" s="124"/>
      <c r="G5" s="124"/>
      <c r="H5" s="124"/>
      <c r="I5" s="124"/>
      <c r="J5" s="125"/>
      <c r="K5" s="78"/>
    </row>
    <row r="6" spans="1:11" x14ac:dyDescent="0.2">
      <c r="A6" s="74"/>
      <c r="B6" s="127" t="s">
        <v>1</v>
      </c>
      <c r="C6" s="127"/>
      <c r="D6" s="127"/>
      <c r="E6" s="75" t="s">
        <v>3</v>
      </c>
      <c r="F6" s="75" t="s">
        <v>4</v>
      </c>
      <c r="G6" s="75" t="s">
        <v>98</v>
      </c>
      <c r="H6" s="75" t="s">
        <v>99</v>
      </c>
      <c r="I6" s="127" t="s">
        <v>157</v>
      </c>
      <c r="J6" s="127"/>
      <c r="K6" s="78"/>
    </row>
    <row r="7" spans="1:11" x14ac:dyDescent="0.2">
      <c r="A7" s="74" t="s">
        <v>5</v>
      </c>
      <c r="B7" s="128">
        <v>5900</v>
      </c>
      <c r="C7" s="127"/>
      <c r="D7" s="127"/>
      <c r="E7" s="128">
        <f>'перечень мер. пп2'!G12</f>
        <v>3770</v>
      </c>
      <c r="F7" s="128">
        <f>'перечень мер. пп2'!H12</f>
        <v>3770</v>
      </c>
      <c r="G7" s="128">
        <f>'перечень мер. пп2'!I12</f>
        <v>3770</v>
      </c>
      <c r="H7" s="128">
        <f>'перечень мер. пп2'!J12</f>
        <v>3770</v>
      </c>
      <c r="I7" s="129">
        <f>'перечень мер. пп2'!K12</f>
        <v>3770</v>
      </c>
      <c r="J7" s="130"/>
      <c r="K7" s="78"/>
    </row>
    <row r="8" spans="1:11" ht="38.25" x14ac:dyDescent="0.2">
      <c r="A8" s="74" t="s">
        <v>152</v>
      </c>
      <c r="B8" s="127"/>
      <c r="C8" s="127"/>
      <c r="D8" s="127"/>
      <c r="E8" s="127"/>
      <c r="F8" s="127"/>
      <c r="G8" s="127"/>
      <c r="H8" s="127"/>
      <c r="I8" s="131"/>
      <c r="J8" s="132"/>
      <c r="K8" s="78"/>
    </row>
    <row r="9" spans="1:11" x14ac:dyDescent="0.2">
      <c r="A9" s="74" t="s">
        <v>7</v>
      </c>
      <c r="B9" s="128">
        <v>9484</v>
      </c>
      <c r="C9" s="127"/>
      <c r="D9" s="127"/>
      <c r="E9" s="128">
        <f>'перечень мер. пп2'!G38</f>
        <v>0</v>
      </c>
      <c r="F9" s="128">
        <f>'перечень мер. пп2'!H38</f>
        <v>0</v>
      </c>
      <c r="G9" s="128">
        <f>'перечень мер. пп2'!I38</f>
        <v>0</v>
      </c>
      <c r="H9" s="128">
        <f>'перечень мер. пп2'!J38</f>
        <v>0</v>
      </c>
      <c r="I9" s="129">
        <v>0</v>
      </c>
      <c r="J9" s="130"/>
      <c r="K9" s="136"/>
    </row>
    <row r="10" spans="1:11" ht="38.25" x14ac:dyDescent="0.2">
      <c r="A10" s="74" t="s">
        <v>153</v>
      </c>
      <c r="B10" s="127"/>
      <c r="C10" s="127"/>
      <c r="D10" s="127"/>
      <c r="E10" s="127"/>
      <c r="F10" s="127"/>
      <c r="G10" s="127"/>
      <c r="H10" s="127"/>
      <c r="I10" s="131"/>
      <c r="J10" s="132"/>
      <c r="K10" s="136"/>
    </row>
    <row r="11" spans="1:11" x14ac:dyDescent="0.2">
      <c r="A11" s="74" t="s">
        <v>8</v>
      </c>
      <c r="B11" s="128">
        <v>15858</v>
      </c>
      <c r="C11" s="127"/>
      <c r="D11" s="127"/>
      <c r="E11" s="128">
        <f>'перечень мер. пп2'!G69</f>
        <v>6500</v>
      </c>
      <c r="F11" s="128">
        <f>'перечень мер. пп2'!H69</f>
        <v>6500</v>
      </c>
      <c r="G11" s="128">
        <f>'перечень мер. пп2'!I69</f>
        <v>6500</v>
      </c>
      <c r="H11" s="128">
        <f>'перечень мер. пп2'!J69</f>
        <v>6500</v>
      </c>
      <c r="I11" s="129">
        <f>'перечень мер. пп2'!K69</f>
        <v>6500</v>
      </c>
      <c r="J11" s="130"/>
      <c r="K11" s="136"/>
    </row>
    <row r="12" spans="1:11" ht="51" x14ac:dyDescent="0.2">
      <c r="A12" s="74" t="s">
        <v>154</v>
      </c>
      <c r="B12" s="127"/>
      <c r="C12" s="127"/>
      <c r="D12" s="127"/>
      <c r="E12" s="127"/>
      <c r="F12" s="127"/>
      <c r="G12" s="127"/>
      <c r="H12" s="127"/>
      <c r="I12" s="131"/>
      <c r="J12" s="132"/>
      <c r="K12" s="136"/>
    </row>
    <row r="13" spans="1:11" ht="62.25" customHeight="1" x14ac:dyDescent="0.2">
      <c r="A13" s="133" t="s">
        <v>9</v>
      </c>
      <c r="B13" s="75" t="s">
        <v>10</v>
      </c>
      <c r="C13" s="75" t="s">
        <v>11</v>
      </c>
      <c r="D13" s="75" t="s">
        <v>12</v>
      </c>
      <c r="E13" s="75" t="s">
        <v>3</v>
      </c>
      <c r="F13" s="75" t="s">
        <v>4</v>
      </c>
      <c r="G13" s="75" t="s">
        <v>98</v>
      </c>
      <c r="H13" s="75" t="s">
        <v>99</v>
      </c>
      <c r="I13" s="75" t="s">
        <v>157</v>
      </c>
      <c r="J13" s="75" t="s">
        <v>13</v>
      </c>
      <c r="K13" s="78"/>
    </row>
    <row r="14" spans="1:11" ht="25.5" x14ac:dyDescent="0.2">
      <c r="A14" s="133"/>
      <c r="B14" s="133" t="s">
        <v>136</v>
      </c>
      <c r="C14" s="133" t="s">
        <v>93</v>
      </c>
      <c r="D14" s="75" t="s">
        <v>22</v>
      </c>
      <c r="E14" s="63">
        <f>E15+E16+E17+E18</f>
        <v>10270</v>
      </c>
      <c r="F14" s="83">
        <f t="shared" ref="F14:I14" si="0">F15+F16+F17+F18</f>
        <v>10270</v>
      </c>
      <c r="G14" s="83">
        <f t="shared" si="0"/>
        <v>10270</v>
      </c>
      <c r="H14" s="83">
        <f t="shared" si="0"/>
        <v>10270</v>
      </c>
      <c r="I14" s="83">
        <f t="shared" si="0"/>
        <v>10270</v>
      </c>
      <c r="J14" s="83">
        <f t="shared" ref="J14:J17" si="1">E14+F14+G14+H14+I14</f>
        <v>51350</v>
      </c>
      <c r="K14" s="79"/>
    </row>
    <row r="15" spans="1:11" ht="38.25" x14ac:dyDescent="0.2">
      <c r="A15" s="133"/>
      <c r="B15" s="133"/>
      <c r="C15" s="133"/>
      <c r="D15" s="75" t="s">
        <v>14</v>
      </c>
      <c r="E15" s="63">
        <f>'перечень мер. пп2'!F88</f>
        <v>0</v>
      </c>
      <c r="F15" s="83">
        <f>'перечень мер. пп2'!G88</f>
        <v>0</v>
      </c>
      <c r="G15" s="83">
        <f>'перечень мер. пп2'!H88</f>
        <v>0</v>
      </c>
      <c r="H15" s="83">
        <f>'перечень мер. пп2'!I88</f>
        <v>0</v>
      </c>
      <c r="I15" s="83">
        <f>'перечень мер. пп2'!J88</f>
        <v>0</v>
      </c>
      <c r="J15" s="83">
        <f t="shared" si="1"/>
        <v>0</v>
      </c>
      <c r="K15" s="78"/>
    </row>
    <row r="16" spans="1:11" ht="38.25" x14ac:dyDescent="0.2">
      <c r="A16" s="133"/>
      <c r="B16" s="133"/>
      <c r="C16" s="133"/>
      <c r="D16" s="75" t="s">
        <v>15</v>
      </c>
      <c r="E16" s="63">
        <f>'перечень мер. пп2'!F88</f>
        <v>0</v>
      </c>
      <c r="F16" s="83">
        <f>'перечень мер. пп2'!G88</f>
        <v>0</v>
      </c>
      <c r="G16" s="83">
        <f>'перечень мер. пп2'!H88</f>
        <v>0</v>
      </c>
      <c r="H16" s="83">
        <f>'перечень мер. пп2'!I88</f>
        <v>0</v>
      </c>
      <c r="I16" s="83">
        <f>'перечень мер. пп2'!J88</f>
        <v>0</v>
      </c>
      <c r="J16" s="83">
        <f t="shared" si="1"/>
        <v>0</v>
      </c>
      <c r="K16" s="78"/>
    </row>
    <row r="17" spans="1:11" ht="25.5" x14ac:dyDescent="0.2">
      <c r="A17" s="133"/>
      <c r="B17" s="133"/>
      <c r="C17" s="133"/>
      <c r="D17" s="75" t="s">
        <v>16</v>
      </c>
      <c r="E17" s="63">
        <f>'перечень мер. пп2'!F89</f>
        <v>0</v>
      </c>
      <c r="F17" s="83">
        <f>'перечень мер. пп2'!G89</f>
        <v>0</v>
      </c>
      <c r="G17" s="83">
        <f>'перечень мер. пп2'!H89</f>
        <v>0</v>
      </c>
      <c r="H17" s="83">
        <f>'перечень мер. пп2'!I89</f>
        <v>0</v>
      </c>
      <c r="I17" s="83">
        <f>'перечень мер. пп2'!J89</f>
        <v>0</v>
      </c>
      <c r="J17" s="83">
        <f t="shared" si="1"/>
        <v>0</v>
      </c>
      <c r="K17" s="78"/>
    </row>
    <row r="18" spans="1:11" ht="38.25" x14ac:dyDescent="0.2">
      <c r="A18" s="133"/>
      <c r="B18" s="133"/>
      <c r="C18" s="133"/>
      <c r="D18" s="75" t="s">
        <v>17</v>
      </c>
      <c r="E18" s="63">
        <f>'перечень мер. пп2'!G90</f>
        <v>10270</v>
      </c>
      <c r="F18" s="83">
        <f>'перечень мер. пп2'!H90</f>
        <v>10270</v>
      </c>
      <c r="G18" s="83">
        <f>'перечень мер. пп2'!I90</f>
        <v>10270</v>
      </c>
      <c r="H18" s="83">
        <f>'перечень мер. пп2'!J90</f>
        <v>10270</v>
      </c>
      <c r="I18" s="83">
        <f>'перечень мер. пп2'!K90</f>
        <v>10270</v>
      </c>
      <c r="J18" s="63">
        <f>E18+F18+G18+H18+I18</f>
        <v>51350</v>
      </c>
      <c r="K18" s="78"/>
    </row>
    <row r="19" spans="1:11" ht="25.5" x14ac:dyDescent="0.2">
      <c r="A19" s="127" t="s">
        <v>18</v>
      </c>
      <c r="B19" s="127"/>
      <c r="C19" s="127"/>
      <c r="D19" s="127"/>
      <c r="E19" s="75" t="s">
        <v>21</v>
      </c>
      <c r="F19" s="75" t="s">
        <v>3</v>
      </c>
      <c r="G19" s="75" t="s">
        <v>4</v>
      </c>
      <c r="H19" s="75" t="s">
        <v>98</v>
      </c>
      <c r="I19" s="75" t="s">
        <v>99</v>
      </c>
      <c r="J19" s="80" t="s">
        <v>157</v>
      </c>
      <c r="K19" s="79"/>
    </row>
    <row r="20" spans="1:11" ht="32.25" customHeight="1" x14ac:dyDescent="0.2">
      <c r="A20" s="123" t="s">
        <v>175</v>
      </c>
      <c r="B20" s="124" t="s">
        <v>175</v>
      </c>
      <c r="C20" s="124" t="s">
        <v>175</v>
      </c>
      <c r="D20" s="125" t="s">
        <v>175</v>
      </c>
      <c r="E20" s="75" t="s">
        <v>19</v>
      </c>
      <c r="F20" s="63">
        <v>100</v>
      </c>
      <c r="G20" s="81">
        <v>100</v>
      </c>
      <c r="H20" s="81">
        <v>100</v>
      </c>
      <c r="I20" s="81">
        <v>100</v>
      </c>
      <c r="J20" s="81">
        <v>100</v>
      </c>
    </row>
    <row r="21" spans="1:11" ht="32.25" customHeight="1" x14ac:dyDescent="0.2">
      <c r="A21" s="123" t="s">
        <v>176</v>
      </c>
      <c r="B21" s="124" t="s">
        <v>176</v>
      </c>
      <c r="C21" s="124" t="s">
        <v>176</v>
      </c>
      <c r="D21" s="125" t="s">
        <v>176</v>
      </c>
      <c r="E21" s="75" t="s">
        <v>19</v>
      </c>
      <c r="F21" s="63">
        <v>100</v>
      </c>
      <c r="G21" s="81">
        <v>100</v>
      </c>
      <c r="H21" s="81">
        <v>100</v>
      </c>
      <c r="I21" s="81">
        <v>100</v>
      </c>
      <c r="J21" s="81">
        <v>100</v>
      </c>
    </row>
    <row r="22" spans="1:11" ht="31.5" customHeight="1" x14ac:dyDescent="0.2">
      <c r="A22" s="123" t="s">
        <v>177</v>
      </c>
      <c r="B22" s="124" t="s">
        <v>177</v>
      </c>
      <c r="C22" s="124" t="s">
        <v>177</v>
      </c>
      <c r="D22" s="125" t="s">
        <v>177</v>
      </c>
      <c r="E22" s="75" t="s">
        <v>189</v>
      </c>
      <c r="F22" s="63">
        <v>30</v>
      </c>
      <c r="G22" s="63">
        <v>30</v>
      </c>
      <c r="H22" s="63">
        <v>30</v>
      </c>
      <c r="I22" s="63">
        <v>30</v>
      </c>
      <c r="J22" s="63">
        <v>30</v>
      </c>
    </row>
    <row r="23" spans="1:11" ht="26.25" customHeight="1" x14ac:dyDescent="0.2">
      <c r="A23" s="123" t="s">
        <v>178</v>
      </c>
      <c r="B23" s="124" t="s">
        <v>178</v>
      </c>
      <c r="C23" s="124" t="s">
        <v>178</v>
      </c>
      <c r="D23" s="125" t="s">
        <v>178</v>
      </c>
      <c r="E23" s="75" t="s">
        <v>19</v>
      </c>
      <c r="F23" s="63">
        <v>95</v>
      </c>
      <c r="G23" s="63">
        <v>100</v>
      </c>
      <c r="H23" s="81">
        <v>100</v>
      </c>
      <c r="I23" s="81">
        <v>100</v>
      </c>
      <c r="J23" s="81">
        <v>100</v>
      </c>
    </row>
    <row r="24" spans="1:11" ht="38.25" customHeight="1" x14ac:dyDescent="0.2">
      <c r="A24" s="123" t="s">
        <v>179</v>
      </c>
      <c r="B24" s="124" t="s">
        <v>179</v>
      </c>
      <c r="C24" s="124" t="s">
        <v>179</v>
      </c>
      <c r="D24" s="125" t="s">
        <v>179</v>
      </c>
      <c r="E24" s="75" t="s">
        <v>19</v>
      </c>
      <c r="F24" s="63">
        <v>100</v>
      </c>
      <c r="G24" s="63">
        <v>100</v>
      </c>
      <c r="H24" s="63">
        <v>100</v>
      </c>
      <c r="I24" s="63">
        <v>100</v>
      </c>
      <c r="J24" s="63">
        <v>100</v>
      </c>
    </row>
    <row r="25" spans="1:11" x14ac:dyDescent="0.2">
      <c r="A25" s="123" t="s">
        <v>180</v>
      </c>
      <c r="B25" s="124" t="s">
        <v>180</v>
      </c>
      <c r="C25" s="124" t="s">
        <v>180</v>
      </c>
      <c r="D25" s="125" t="s">
        <v>180</v>
      </c>
      <c r="E25" s="75" t="s">
        <v>19</v>
      </c>
      <c r="F25" s="63">
        <v>100</v>
      </c>
      <c r="G25" s="63">
        <v>100</v>
      </c>
      <c r="H25" s="63">
        <v>100</v>
      </c>
      <c r="I25" s="63">
        <v>100</v>
      </c>
      <c r="J25" s="63">
        <v>100</v>
      </c>
    </row>
    <row r="26" spans="1:11" ht="48.75" customHeight="1" x14ac:dyDescent="0.2">
      <c r="A26" s="123" t="s">
        <v>181</v>
      </c>
      <c r="B26" s="124" t="s">
        <v>181</v>
      </c>
      <c r="C26" s="124" t="s">
        <v>181</v>
      </c>
      <c r="D26" s="125" t="s">
        <v>181</v>
      </c>
      <c r="E26" s="75" t="s">
        <v>19</v>
      </c>
      <c r="F26" s="63">
        <v>20</v>
      </c>
      <c r="G26" s="63">
        <v>20</v>
      </c>
      <c r="H26" s="63">
        <v>20</v>
      </c>
      <c r="I26" s="63">
        <v>20</v>
      </c>
      <c r="J26" s="63">
        <v>20</v>
      </c>
    </row>
    <row r="27" spans="1:11" ht="36" customHeight="1" x14ac:dyDescent="0.2">
      <c r="A27" s="123" t="s">
        <v>182</v>
      </c>
      <c r="B27" s="124" t="s">
        <v>182</v>
      </c>
      <c r="C27" s="124" t="s">
        <v>182</v>
      </c>
      <c r="D27" s="125" t="s">
        <v>182</v>
      </c>
      <c r="E27" s="75" t="s">
        <v>19</v>
      </c>
      <c r="F27" s="63">
        <v>100</v>
      </c>
      <c r="G27" s="81">
        <v>100</v>
      </c>
      <c r="H27" s="81">
        <v>100</v>
      </c>
      <c r="I27" s="81">
        <v>100</v>
      </c>
      <c r="J27" s="81">
        <v>100</v>
      </c>
    </row>
    <row r="28" spans="1:11" x14ac:dyDescent="0.2">
      <c r="A28" s="123" t="s">
        <v>183</v>
      </c>
      <c r="B28" s="124" t="s">
        <v>183</v>
      </c>
      <c r="C28" s="124" t="s">
        <v>183</v>
      </c>
      <c r="D28" s="125" t="s">
        <v>183</v>
      </c>
      <c r="E28" s="75" t="s">
        <v>20</v>
      </c>
      <c r="F28" s="63">
        <v>100</v>
      </c>
      <c r="G28" s="81">
        <v>100</v>
      </c>
      <c r="H28" s="81">
        <v>100</v>
      </c>
      <c r="I28" s="81">
        <v>100</v>
      </c>
      <c r="J28" s="81">
        <v>100</v>
      </c>
    </row>
    <row r="29" spans="1:11" ht="31.5" customHeight="1" x14ac:dyDescent="0.2">
      <c r="A29" s="123" t="s">
        <v>184</v>
      </c>
      <c r="B29" s="124" t="s">
        <v>184</v>
      </c>
      <c r="C29" s="124" t="s">
        <v>184</v>
      </c>
      <c r="D29" s="125" t="s">
        <v>184</v>
      </c>
      <c r="E29" s="75" t="s">
        <v>19</v>
      </c>
      <c r="F29" s="63">
        <v>79</v>
      </c>
      <c r="G29" s="81">
        <v>79</v>
      </c>
      <c r="H29" s="81">
        <v>79</v>
      </c>
      <c r="I29" s="81">
        <v>79</v>
      </c>
      <c r="J29" s="81">
        <v>79</v>
      </c>
    </row>
    <row r="30" spans="1:11" ht="27" customHeight="1" x14ac:dyDescent="0.2">
      <c r="A30" s="123" t="s">
        <v>185</v>
      </c>
      <c r="B30" s="124" t="s">
        <v>185</v>
      </c>
      <c r="C30" s="124" t="s">
        <v>185</v>
      </c>
      <c r="D30" s="125" t="s">
        <v>185</v>
      </c>
      <c r="E30" s="75" t="s">
        <v>19</v>
      </c>
      <c r="F30" s="63">
        <v>100</v>
      </c>
      <c r="G30" s="81">
        <v>100</v>
      </c>
      <c r="H30" s="81">
        <v>100</v>
      </c>
      <c r="I30" s="81">
        <v>100</v>
      </c>
      <c r="J30" s="81">
        <v>100</v>
      </c>
    </row>
    <row r="31" spans="1:11" x14ac:dyDescent="0.2">
      <c r="A31" s="123" t="s">
        <v>186</v>
      </c>
      <c r="B31" s="124" t="s">
        <v>186</v>
      </c>
      <c r="C31" s="124" t="s">
        <v>186</v>
      </c>
      <c r="D31" s="125" t="s">
        <v>186</v>
      </c>
      <c r="E31" s="75" t="s">
        <v>19</v>
      </c>
      <c r="F31" s="63">
        <v>3</v>
      </c>
      <c r="G31" s="81">
        <v>3</v>
      </c>
      <c r="H31" s="81">
        <v>3</v>
      </c>
      <c r="I31" s="81">
        <v>3</v>
      </c>
      <c r="J31" s="81">
        <v>3</v>
      </c>
    </row>
  </sheetData>
  <mergeCells count="41">
    <mergeCell ref="K9:K10"/>
    <mergeCell ref="B11:D12"/>
    <mergeCell ref="E11:E12"/>
    <mergeCell ref="F11:F12"/>
    <mergeCell ref="G11:G12"/>
    <mergeCell ref="H11:H12"/>
    <mergeCell ref="I11:J12"/>
    <mergeCell ref="K11:K12"/>
    <mergeCell ref="B9:D10"/>
    <mergeCell ref="E9:E10"/>
    <mergeCell ref="F9:F10"/>
    <mergeCell ref="G9:G10"/>
    <mergeCell ref="H9:H10"/>
    <mergeCell ref="B5:J5"/>
    <mergeCell ref="B6:D6"/>
    <mergeCell ref="A20:D20"/>
    <mergeCell ref="A21:D21"/>
    <mergeCell ref="A22:D22"/>
    <mergeCell ref="F1:J1"/>
    <mergeCell ref="A24:D24"/>
    <mergeCell ref="I6:J6"/>
    <mergeCell ref="B7:D8"/>
    <mergeCell ref="E7:E8"/>
    <mergeCell ref="F7:F8"/>
    <mergeCell ref="G7:G8"/>
    <mergeCell ref="H7:H8"/>
    <mergeCell ref="I7:J8"/>
    <mergeCell ref="A19:D19"/>
    <mergeCell ref="A23:D23"/>
    <mergeCell ref="B14:B18"/>
    <mergeCell ref="C14:C18"/>
    <mergeCell ref="I9:J10"/>
    <mergeCell ref="A13:A18"/>
    <mergeCell ref="A3:J3"/>
    <mergeCell ref="A25:D25"/>
    <mergeCell ref="A30:D30"/>
    <mergeCell ref="A31:D31"/>
    <mergeCell ref="A26:D26"/>
    <mergeCell ref="A28:D28"/>
    <mergeCell ref="A29:D29"/>
    <mergeCell ref="A27:D27"/>
  </mergeCells>
  <pageMargins left="0.59055118110236227" right="0.59055118110236227" top="0.98425196850393704" bottom="0.78740157480314965" header="0.31496062992125984" footer="0.31496062992125984"/>
  <pageSetup paperSize="9" scale="8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U21"/>
  <sheetViews>
    <sheetView zoomScale="90" zoomScaleNormal="90" workbookViewId="0">
      <selection activeCell="J1" sqref="J1:N1"/>
    </sheetView>
  </sheetViews>
  <sheetFormatPr defaultRowHeight="12.75" x14ac:dyDescent="0.2"/>
  <cols>
    <col min="1" max="1" width="10.85546875" style="3" customWidth="1"/>
    <col min="2" max="2" width="32.28515625" style="24" customWidth="1"/>
    <col min="3" max="6" width="13.28515625" style="24" customWidth="1"/>
    <col min="7" max="7" width="41" style="3" customWidth="1"/>
    <col min="8" max="8" width="9.140625" style="3"/>
    <col min="9" max="9" width="21.140625" style="3" bestFit="1" customWidth="1"/>
    <col min="10" max="16384" width="9.140625" style="3"/>
  </cols>
  <sheetData>
    <row r="1" spans="1:21" ht="51.75" customHeight="1" x14ac:dyDescent="0.2">
      <c r="J1" s="126" t="s">
        <v>171</v>
      </c>
      <c r="K1" s="126"/>
      <c r="L1" s="126"/>
      <c r="M1" s="126"/>
      <c r="N1" s="126"/>
    </row>
    <row r="3" spans="1:21" ht="50.25" customHeight="1" x14ac:dyDescent="0.2">
      <c r="A3" s="159" t="s">
        <v>159</v>
      </c>
      <c r="B3" s="159"/>
      <c r="C3" s="159"/>
      <c r="D3" s="159"/>
      <c r="E3" s="159"/>
      <c r="F3" s="159"/>
      <c r="G3" s="159"/>
      <c r="H3" s="159"/>
      <c r="I3" s="159"/>
      <c r="J3" s="159"/>
      <c r="K3" s="159"/>
      <c r="L3" s="159"/>
      <c r="M3" s="159"/>
      <c r="N3" s="159"/>
    </row>
    <row r="4" spans="1:21" ht="13.5" thickBot="1" x14ac:dyDescent="0.25"/>
    <row r="5" spans="1:21" ht="39" customHeight="1" thickBot="1" x14ac:dyDescent="0.25">
      <c r="A5" s="148" t="s">
        <v>23</v>
      </c>
      <c r="B5" s="151" t="s">
        <v>24</v>
      </c>
      <c r="C5" s="153" t="s">
        <v>25</v>
      </c>
      <c r="D5" s="154"/>
      <c r="E5" s="154"/>
      <c r="F5" s="155"/>
      <c r="G5" s="148" t="s">
        <v>26</v>
      </c>
      <c r="H5" s="148" t="s">
        <v>27</v>
      </c>
      <c r="I5" s="148" t="s">
        <v>28</v>
      </c>
      <c r="J5" s="156" t="s">
        <v>29</v>
      </c>
      <c r="K5" s="157"/>
      <c r="L5" s="157"/>
      <c r="M5" s="157"/>
      <c r="N5" s="158"/>
    </row>
    <row r="6" spans="1:21" ht="50.25" customHeight="1" thickBot="1" x14ac:dyDescent="0.25">
      <c r="A6" s="150"/>
      <c r="B6" s="143"/>
      <c r="C6" s="25" t="s">
        <v>30</v>
      </c>
      <c r="D6" s="25" t="s">
        <v>15</v>
      </c>
      <c r="E6" s="25" t="s">
        <v>102</v>
      </c>
      <c r="F6" s="25" t="s">
        <v>103</v>
      </c>
      <c r="G6" s="150"/>
      <c r="H6" s="150"/>
      <c r="I6" s="150"/>
      <c r="J6" s="26" t="s">
        <v>160</v>
      </c>
      <c r="K6" s="37" t="s">
        <v>4</v>
      </c>
      <c r="L6" s="37" t="s">
        <v>98</v>
      </c>
      <c r="M6" s="37" t="s">
        <v>99</v>
      </c>
      <c r="N6" s="27" t="s">
        <v>157</v>
      </c>
    </row>
    <row r="7" spans="1:21" ht="13.5" thickBot="1" x14ac:dyDescent="0.25">
      <c r="A7" s="36">
        <v>1</v>
      </c>
      <c r="B7" s="25">
        <v>2</v>
      </c>
      <c r="C7" s="25">
        <v>3</v>
      </c>
      <c r="D7" s="25">
        <v>4</v>
      </c>
      <c r="E7" s="25">
        <v>5</v>
      </c>
      <c r="F7" s="25">
        <v>6</v>
      </c>
      <c r="G7" s="25">
        <v>7</v>
      </c>
      <c r="H7" s="25">
        <v>8</v>
      </c>
      <c r="I7" s="25">
        <v>9</v>
      </c>
      <c r="J7" s="25">
        <v>10</v>
      </c>
      <c r="K7" s="25">
        <v>11</v>
      </c>
      <c r="L7" s="25">
        <v>12</v>
      </c>
      <c r="M7" s="25">
        <v>13</v>
      </c>
      <c r="N7" s="25">
        <v>14</v>
      </c>
    </row>
    <row r="8" spans="1:21" ht="13.5" thickBot="1" x14ac:dyDescent="0.25">
      <c r="A8" s="28" t="s">
        <v>129</v>
      </c>
      <c r="B8" s="29"/>
      <c r="C8" s="29"/>
      <c r="D8" s="29"/>
      <c r="E8" s="29"/>
      <c r="F8" s="29"/>
      <c r="G8" s="29"/>
      <c r="H8" s="29"/>
      <c r="I8" s="29"/>
      <c r="J8" s="29"/>
      <c r="K8" s="29"/>
      <c r="L8" s="29"/>
      <c r="M8" s="29"/>
      <c r="N8" s="30"/>
    </row>
    <row r="9" spans="1:21" ht="51" x14ac:dyDescent="0.2">
      <c r="A9" s="149"/>
      <c r="B9" s="152" t="s">
        <v>31</v>
      </c>
      <c r="C9" s="138">
        <f>'перечень мер. пп2'!F8</f>
        <v>18850</v>
      </c>
      <c r="D9" s="138">
        <f>'перечень мер. пп2'!F9</f>
        <v>0</v>
      </c>
      <c r="E9" s="138">
        <f>'перечень мер. пп2'!F10</f>
        <v>0</v>
      </c>
      <c r="F9" s="138">
        <f>'перечень мер. пп2'!F11</f>
        <v>0</v>
      </c>
      <c r="G9" s="89" t="s">
        <v>190</v>
      </c>
      <c r="H9" s="90" t="s">
        <v>191</v>
      </c>
      <c r="I9" s="91">
        <v>0</v>
      </c>
      <c r="J9" s="92">
        <v>100</v>
      </c>
      <c r="K9" s="92">
        <v>100</v>
      </c>
      <c r="L9" s="92">
        <v>100</v>
      </c>
      <c r="M9" s="92">
        <v>100</v>
      </c>
      <c r="N9" s="97">
        <v>100</v>
      </c>
    </row>
    <row r="10" spans="1:21" ht="38.25" x14ac:dyDescent="0.2">
      <c r="A10" s="149"/>
      <c r="B10" s="152"/>
      <c r="C10" s="138"/>
      <c r="D10" s="138"/>
      <c r="E10" s="138"/>
      <c r="F10" s="138"/>
      <c r="G10" s="89" t="s">
        <v>192</v>
      </c>
      <c r="H10" s="90" t="s">
        <v>191</v>
      </c>
      <c r="I10" s="91">
        <v>0</v>
      </c>
      <c r="J10" s="92">
        <v>100</v>
      </c>
      <c r="K10" s="92">
        <v>100</v>
      </c>
      <c r="L10" s="92">
        <v>100</v>
      </c>
      <c r="M10" s="92">
        <v>100</v>
      </c>
      <c r="N10" s="97">
        <v>100</v>
      </c>
    </row>
    <row r="11" spans="1:21" ht="38.25" x14ac:dyDescent="0.2">
      <c r="A11" s="149"/>
      <c r="B11" s="152"/>
      <c r="C11" s="138"/>
      <c r="D11" s="138"/>
      <c r="E11" s="138"/>
      <c r="F11" s="138"/>
      <c r="G11" s="89" t="s">
        <v>193</v>
      </c>
      <c r="H11" s="90" t="s">
        <v>191</v>
      </c>
      <c r="I11" s="91">
        <v>0</v>
      </c>
      <c r="J11" s="93">
        <v>100</v>
      </c>
      <c r="K11" s="93">
        <v>100</v>
      </c>
      <c r="L11" s="93">
        <v>100</v>
      </c>
      <c r="M11" s="93">
        <v>100</v>
      </c>
      <c r="N11" s="97">
        <v>100</v>
      </c>
    </row>
    <row r="12" spans="1:21" ht="63.75" x14ac:dyDescent="0.2">
      <c r="A12" s="149"/>
      <c r="B12" s="152"/>
      <c r="C12" s="138"/>
      <c r="D12" s="138"/>
      <c r="E12" s="138"/>
      <c r="F12" s="138"/>
      <c r="G12" s="89" t="s">
        <v>194</v>
      </c>
      <c r="H12" s="94" t="s">
        <v>191</v>
      </c>
      <c r="I12" s="91">
        <v>0</v>
      </c>
      <c r="J12" s="95">
        <v>100</v>
      </c>
      <c r="K12" s="95">
        <v>100</v>
      </c>
      <c r="L12" s="95">
        <v>100</v>
      </c>
      <c r="M12" s="95">
        <v>100</v>
      </c>
      <c r="N12" s="97">
        <v>100</v>
      </c>
      <c r="U12" s="116">
        <f>C9+C14+C17</f>
        <v>51350</v>
      </c>
    </row>
    <row r="13" spans="1:21" ht="30" customHeight="1" thickBot="1" x14ac:dyDescent="0.25">
      <c r="A13" s="149"/>
      <c r="B13" s="152"/>
      <c r="C13" s="138"/>
      <c r="D13" s="138"/>
      <c r="E13" s="138"/>
      <c r="F13" s="138"/>
      <c r="G13" s="89" t="s">
        <v>195</v>
      </c>
      <c r="H13" s="90" t="s">
        <v>191</v>
      </c>
      <c r="I13" s="91">
        <v>0</v>
      </c>
      <c r="J13" s="95">
        <v>3</v>
      </c>
      <c r="K13" s="95">
        <v>3</v>
      </c>
      <c r="L13" s="95">
        <v>3</v>
      </c>
      <c r="M13" s="95">
        <v>3</v>
      </c>
      <c r="N13" s="97">
        <v>3</v>
      </c>
    </row>
    <row r="14" spans="1:21" ht="31.5" customHeight="1" x14ac:dyDescent="0.2">
      <c r="A14" s="144" t="s">
        <v>32</v>
      </c>
      <c r="B14" s="146" t="s">
        <v>33</v>
      </c>
      <c r="C14" s="137">
        <f>'перечень мер. пп2'!F34</f>
        <v>0</v>
      </c>
      <c r="D14" s="137">
        <f>'перечень мер. пп2'!E35</f>
        <v>0</v>
      </c>
      <c r="E14" s="137">
        <f>'перечень мер. пп2'!E36</f>
        <v>0</v>
      </c>
      <c r="F14" s="137">
        <f>'перечень мер. пп2'!E37</f>
        <v>0</v>
      </c>
      <c r="G14" s="89" t="s">
        <v>196</v>
      </c>
      <c r="H14" s="94" t="s">
        <v>191</v>
      </c>
      <c r="I14" s="91">
        <v>0</v>
      </c>
      <c r="J14" s="93">
        <v>100</v>
      </c>
      <c r="K14" s="93">
        <v>100</v>
      </c>
      <c r="L14" s="93">
        <v>100</v>
      </c>
      <c r="M14" s="93">
        <v>100</v>
      </c>
      <c r="N14" s="97">
        <v>100</v>
      </c>
    </row>
    <row r="15" spans="1:21" ht="63" customHeight="1" thickBot="1" x14ac:dyDescent="0.25">
      <c r="A15" s="145"/>
      <c r="B15" s="147"/>
      <c r="C15" s="143"/>
      <c r="D15" s="143"/>
      <c r="E15" s="143"/>
      <c r="F15" s="143"/>
      <c r="G15" s="89" t="s">
        <v>197</v>
      </c>
      <c r="H15" s="90" t="s">
        <v>198</v>
      </c>
      <c r="I15" s="91">
        <v>0</v>
      </c>
      <c r="J15" s="95">
        <v>30</v>
      </c>
      <c r="K15" s="95">
        <v>30</v>
      </c>
      <c r="L15" s="95">
        <v>30</v>
      </c>
      <c r="M15" s="95">
        <v>30</v>
      </c>
      <c r="N15" s="97">
        <v>100</v>
      </c>
    </row>
    <row r="16" spans="1:21" ht="19.5" thickBot="1" x14ac:dyDescent="0.25">
      <c r="A16" s="32" t="s">
        <v>34</v>
      </c>
      <c r="B16" s="31"/>
      <c r="C16" s="33"/>
      <c r="D16" s="33"/>
      <c r="E16" s="33"/>
      <c r="F16" s="33"/>
      <c r="G16" s="4"/>
      <c r="H16" s="34"/>
      <c r="I16" s="4"/>
      <c r="J16" s="4"/>
      <c r="K16" s="4"/>
      <c r="L16" s="4"/>
      <c r="M16" s="4"/>
      <c r="N16" s="98"/>
    </row>
    <row r="17" spans="1:14" ht="51" customHeight="1" x14ac:dyDescent="0.2">
      <c r="A17" s="148"/>
      <c r="B17" s="151" t="s">
        <v>35</v>
      </c>
      <c r="C17" s="137">
        <f>'перечень мер. пп2'!F65</f>
        <v>32500</v>
      </c>
      <c r="D17" s="137">
        <f>'перечень мер. пп2'!E66</f>
        <v>0</v>
      </c>
      <c r="E17" s="137">
        <f>'перечень мер. пп2'!E67</f>
        <v>0</v>
      </c>
      <c r="F17" s="140">
        <f>'перечень мер. пп2'!E68</f>
        <v>0</v>
      </c>
      <c r="G17" s="100" t="s">
        <v>199</v>
      </c>
      <c r="H17" s="101" t="s">
        <v>191</v>
      </c>
      <c r="I17" s="102">
        <v>0</v>
      </c>
      <c r="J17" s="103">
        <v>95</v>
      </c>
      <c r="K17" s="103">
        <v>100</v>
      </c>
      <c r="L17" s="103">
        <v>100</v>
      </c>
      <c r="M17" s="103">
        <v>100</v>
      </c>
      <c r="N17" s="104">
        <v>100</v>
      </c>
    </row>
    <row r="18" spans="1:14" ht="63.75" x14ac:dyDescent="0.2">
      <c r="A18" s="149"/>
      <c r="B18" s="152"/>
      <c r="C18" s="138"/>
      <c r="D18" s="138"/>
      <c r="E18" s="138"/>
      <c r="F18" s="141"/>
      <c r="G18" s="89" t="s">
        <v>200</v>
      </c>
      <c r="H18" s="94" t="s">
        <v>191</v>
      </c>
      <c r="I18" s="91">
        <v>0</v>
      </c>
      <c r="J18" s="92">
        <v>20</v>
      </c>
      <c r="K18" s="92">
        <v>20</v>
      </c>
      <c r="L18" s="92">
        <v>20</v>
      </c>
      <c r="M18" s="92">
        <v>20</v>
      </c>
      <c r="N18" s="105">
        <v>20</v>
      </c>
    </row>
    <row r="19" spans="1:14" ht="63.75" x14ac:dyDescent="0.2">
      <c r="A19" s="149"/>
      <c r="B19" s="152"/>
      <c r="C19" s="138"/>
      <c r="D19" s="138"/>
      <c r="E19" s="138"/>
      <c r="F19" s="141"/>
      <c r="G19" s="89" t="s">
        <v>201</v>
      </c>
      <c r="H19" s="90" t="s">
        <v>191</v>
      </c>
      <c r="I19" s="91">
        <v>0</v>
      </c>
      <c r="J19" s="93">
        <v>100</v>
      </c>
      <c r="K19" s="93">
        <v>100</v>
      </c>
      <c r="L19" s="93">
        <v>100</v>
      </c>
      <c r="M19" s="93">
        <v>100</v>
      </c>
      <c r="N19" s="105">
        <v>100</v>
      </c>
    </row>
    <row r="20" spans="1:14" ht="51.75" thickBot="1" x14ac:dyDescent="0.25">
      <c r="A20" s="149"/>
      <c r="B20" s="152"/>
      <c r="C20" s="138"/>
      <c r="D20" s="138"/>
      <c r="E20" s="138"/>
      <c r="F20" s="141"/>
      <c r="G20" s="99" t="s">
        <v>202</v>
      </c>
      <c r="H20" s="94" t="s">
        <v>191</v>
      </c>
      <c r="I20" s="91">
        <v>0</v>
      </c>
      <c r="J20" s="93">
        <v>100</v>
      </c>
      <c r="K20" s="93">
        <v>100</v>
      </c>
      <c r="L20" s="93">
        <v>100</v>
      </c>
      <c r="M20" s="93">
        <v>100</v>
      </c>
      <c r="N20" s="105">
        <v>100</v>
      </c>
    </row>
    <row r="21" spans="1:14" ht="64.5" thickBot="1" x14ac:dyDescent="0.25">
      <c r="A21" s="150"/>
      <c r="B21" s="143"/>
      <c r="C21" s="139"/>
      <c r="D21" s="139"/>
      <c r="E21" s="139"/>
      <c r="F21" s="142"/>
      <c r="G21" s="109" t="s">
        <v>203</v>
      </c>
      <c r="H21" s="110" t="s">
        <v>191</v>
      </c>
      <c r="I21" s="106">
        <v>0</v>
      </c>
      <c r="J21" s="107">
        <v>79</v>
      </c>
      <c r="K21" s="107">
        <v>79</v>
      </c>
      <c r="L21" s="107">
        <v>79</v>
      </c>
      <c r="M21" s="107">
        <v>79</v>
      </c>
      <c r="N21" s="108">
        <v>79</v>
      </c>
    </row>
  </sheetData>
  <mergeCells count="27">
    <mergeCell ref="J1:N1"/>
    <mergeCell ref="A9:A13"/>
    <mergeCell ref="F9:F13"/>
    <mergeCell ref="E9:E13"/>
    <mergeCell ref="D9:D13"/>
    <mergeCell ref="C9:C13"/>
    <mergeCell ref="B9:B13"/>
    <mergeCell ref="A5:A6"/>
    <mergeCell ref="B5:B6"/>
    <mergeCell ref="C5:F5"/>
    <mergeCell ref="G5:G6"/>
    <mergeCell ref="H5:H6"/>
    <mergeCell ref="I5:I6"/>
    <mergeCell ref="J5:N5"/>
    <mergeCell ref="A3:N3"/>
    <mergeCell ref="E17:E21"/>
    <mergeCell ref="F17:F21"/>
    <mergeCell ref="D14:D15"/>
    <mergeCell ref="E14:E15"/>
    <mergeCell ref="A14:A15"/>
    <mergeCell ref="B14:B15"/>
    <mergeCell ref="C14:C15"/>
    <mergeCell ref="F14:F15"/>
    <mergeCell ref="A17:A21"/>
    <mergeCell ref="B17:B21"/>
    <mergeCell ref="C17:C21"/>
    <mergeCell ref="D17:D21"/>
  </mergeCells>
  <pageMargins left="0.39370078740157483" right="0.39370078740157483" top="0.19685039370078741" bottom="0.39370078740157483" header="0.31496062992125984" footer="0.31496062992125984"/>
  <pageSetup paperSize="9"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5"/>
  <sheetViews>
    <sheetView tabSelected="1" zoomScale="70" zoomScaleNormal="70" workbookViewId="0">
      <selection activeCell="F1" sqref="F1:G1"/>
    </sheetView>
  </sheetViews>
  <sheetFormatPr defaultRowHeight="12.75" x14ac:dyDescent="0.2"/>
  <cols>
    <col min="1" max="1" width="6.28515625" style="5" customWidth="1"/>
    <col min="2" max="2" width="18.85546875" style="111" customWidth="1"/>
    <col min="3" max="3" width="34.85546875" style="7" customWidth="1"/>
    <col min="4" max="4" width="10" style="111" customWidth="1"/>
    <col min="5" max="5" width="118.7109375" style="117" customWidth="1"/>
    <col min="6" max="6" width="19.140625" style="112" customWidth="1"/>
    <col min="7" max="7" width="15" style="111" customWidth="1"/>
    <col min="8" max="16384" width="9.140625" style="5"/>
  </cols>
  <sheetData>
    <row r="1" spans="1:7" ht="51.75" customHeight="1" x14ac:dyDescent="0.2">
      <c r="F1" s="166" t="s">
        <v>219</v>
      </c>
      <c r="G1" s="166"/>
    </row>
    <row r="2" spans="1:7" ht="13.5" customHeight="1" x14ac:dyDescent="0.2"/>
    <row r="3" spans="1:7" ht="52.5" customHeight="1" x14ac:dyDescent="0.2">
      <c r="A3" s="169" t="s">
        <v>210</v>
      </c>
      <c r="B3" s="169"/>
      <c r="C3" s="169"/>
      <c r="D3" s="169"/>
      <c r="E3" s="169"/>
      <c r="F3" s="169"/>
      <c r="G3" s="169"/>
    </row>
    <row r="4" spans="1:7" x14ac:dyDescent="0.2">
      <c r="A4" s="86"/>
      <c r="B4" s="88"/>
      <c r="C4" s="86"/>
      <c r="D4" s="88"/>
      <c r="E4" s="122"/>
      <c r="F4" s="88"/>
      <c r="G4" s="88"/>
    </row>
    <row r="5" spans="1:7" ht="38.25" customHeight="1" x14ac:dyDescent="0.2">
      <c r="A5" s="87" t="s">
        <v>23</v>
      </c>
      <c r="B5" s="87" t="s">
        <v>24</v>
      </c>
      <c r="C5" s="87" t="s">
        <v>104</v>
      </c>
      <c r="D5" s="87" t="s">
        <v>21</v>
      </c>
      <c r="E5" s="120" t="s">
        <v>105</v>
      </c>
      <c r="F5" s="87" t="s">
        <v>106</v>
      </c>
      <c r="G5" s="87" t="s">
        <v>107</v>
      </c>
    </row>
    <row r="6" spans="1:7" x14ac:dyDescent="0.2">
      <c r="A6" s="87">
        <v>1</v>
      </c>
      <c r="B6" s="87">
        <v>2</v>
      </c>
      <c r="C6" s="87">
        <v>3</v>
      </c>
      <c r="D6" s="87">
        <v>4</v>
      </c>
      <c r="E6" s="120">
        <v>5</v>
      </c>
      <c r="F6" s="87">
        <v>7</v>
      </c>
      <c r="G6" s="87">
        <v>8</v>
      </c>
    </row>
    <row r="7" spans="1:7" s="8" customFormat="1" x14ac:dyDescent="0.2">
      <c r="A7" s="168" t="s">
        <v>129</v>
      </c>
      <c r="B7" s="168"/>
      <c r="C7" s="168"/>
      <c r="D7" s="168"/>
      <c r="E7" s="168"/>
      <c r="F7" s="168"/>
      <c r="G7" s="168"/>
    </row>
    <row r="8" spans="1:7" s="8" customFormat="1" ht="186" customHeight="1" x14ac:dyDescent="0.2">
      <c r="A8" s="127"/>
      <c r="B8" s="127" t="s">
        <v>31</v>
      </c>
      <c r="C8" s="89" t="s">
        <v>190</v>
      </c>
      <c r="D8" s="82" t="s">
        <v>19</v>
      </c>
      <c r="E8" s="121" t="s">
        <v>209</v>
      </c>
      <c r="F8" s="87" t="s">
        <v>206</v>
      </c>
      <c r="G8" s="87" t="s">
        <v>116</v>
      </c>
    </row>
    <row r="9" spans="1:7" s="8" customFormat="1" ht="141" customHeight="1" x14ac:dyDescent="0.2">
      <c r="A9" s="127"/>
      <c r="B9" s="127"/>
      <c r="C9" s="89" t="s">
        <v>192</v>
      </c>
      <c r="D9" s="82" t="s">
        <v>19</v>
      </c>
      <c r="E9" s="121" t="s">
        <v>208</v>
      </c>
      <c r="F9" s="87" t="s">
        <v>93</v>
      </c>
      <c r="G9" s="87" t="s">
        <v>116</v>
      </c>
    </row>
    <row r="10" spans="1:7" s="8" customFormat="1" ht="142.5" customHeight="1" x14ac:dyDescent="0.2">
      <c r="A10" s="127"/>
      <c r="B10" s="127"/>
      <c r="C10" s="89" t="s">
        <v>193</v>
      </c>
      <c r="D10" s="82" t="s">
        <v>19</v>
      </c>
      <c r="E10" s="121" t="s">
        <v>131</v>
      </c>
      <c r="F10" s="87" t="s">
        <v>207</v>
      </c>
      <c r="G10" s="87" t="s">
        <v>116</v>
      </c>
    </row>
    <row r="11" spans="1:7" s="8" customFormat="1" ht="138" customHeight="1" x14ac:dyDescent="0.2">
      <c r="A11" s="127"/>
      <c r="B11" s="127"/>
      <c r="C11" s="89" t="s">
        <v>194</v>
      </c>
      <c r="D11" s="82" t="s">
        <v>19</v>
      </c>
      <c r="E11" s="121" t="s">
        <v>131</v>
      </c>
      <c r="F11" s="87" t="s">
        <v>130</v>
      </c>
      <c r="G11" s="87" t="s">
        <v>118</v>
      </c>
    </row>
    <row r="12" spans="1:7" s="8" customFormat="1" ht="33.75" customHeight="1" x14ac:dyDescent="0.2">
      <c r="A12" s="127"/>
      <c r="B12" s="127"/>
      <c r="C12" s="89" t="s">
        <v>195</v>
      </c>
      <c r="D12" s="82" t="s">
        <v>19</v>
      </c>
      <c r="E12" s="121"/>
      <c r="F12" s="87" t="s">
        <v>206</v>
      </c>
      <c r="G12" s="87" t="s">
        <v>116</v>
      </c>
    </row>
    <row r="13" spans="1:7" s="8" customFormat="1" x14ac:dyDescent="0.2">
      <c r="A13" s="6" t="s">
        <v>32</v>
      </c>
      <c r="B13" s="85"/>
      <c r="C13" s="84"/>
      <c r="D13" s="82"/>
      <c r="E13" s="121"/>
      <c r="F13" s="87"/>
      <c r="G13" s="87"/>
    </row>
    <row r="14" spans="1:7" s="8" customFormat="1" ht="55.5" customHeight="1" x14ac:dyDescent="0.2">
      <c r="A14" s="167"/>
      <c r="B14" s="167" t="s">
        <v>33</v>
      </c>
      <c r="C14" s="89" t="s">
        <v>196</v>
      </c>
      <c r="D14" s="82" t="s">
        <v>20</v>
      </c>
      <c r="E14" s="121" t="s">
        <v>128</v>
      </c>
      <c r="F14" s="87" t="s">
        <v>204</v>
      </c>
      <c r="G14" s="87" t="s">
        <v>116</v>
      </c>
    </row>
    <row r="15" spans="1:7" s="8" customFormat="1" ht="61.5" customHeight="1" x14ac:dyDescent="0.2">
      <c r="A15" s="167"/>
      <c r="B15" s="167"/>
      <c r="C15" s="89" t="s">
        <v>197</v>
      </c>
      <c r="D15" s="82" t="s">
        <v>189</v>
      </c>
      <c r="E15" s="121" t="s">
        <v>128</v>
      </c>
      <c r="F15" s="87" t="s">
        <v>204</v>
      </c>
      <c r="G15" s="87" t="s">
        <v>116</v>
      </c>
    </row>
    <row r="16" spans="1:7" s="8" customFormat="1" x14ac:dyDescent="0.2">
      <c r="A16" s="6" t="s">
        <v>34</v>
      </c>
      <c r="B16" s="85"/>
      <c r="C16" s="85"/>
      <c r="D16" s="115"/>
      <c r="E16" s="121"/>
      <c r="F16" s="87"/>
      <c r="G16" s="87"/>
    </row>
    <row r="17" spans="1:7" s="8" customFormat="1" ht="63.75" x14ac:dyDescent="0.2">
      <c r="A17" s="127"/>
      <c r="B17" s="127" t="s">
        <v>35</v>
      </c>
      <c r="C17" s="89" t="s">
        <v>199</v>
      </c>
      <c r="D17" s="114"/>
      <c r="E17" s="118"/>
      <c r="F17" s="87" t="s">
        <v>204</v>
      </c>
      <c r="G17" s="87" t="s">
        <v>116</v>
      </c>
    </row>
    <row r="18" spans="1:7" s="8" customFormat="1" ht="249" customHeight="1" x14ac:dyDescent="0.2">
      <c r="A18" s="127"/>
      <c r="B18" s="127"/>
      <c r="C18" s="89" t="s">
        <v>200</v>
      </c>
      <c r="D18" s="82" t="s">
        <v>19</v>
      </c>
      <c r="E18" s="121" t="s">
        <v>205</v>
      </c>
      <c r="F18" s="87" t="s">
        <v>204</v>
      </c>
      <c r="G18" s="87" t="s">
        <v>116</v>
      </c>
    </row>
    <row r="19" spans="1:7" s="8" customFormat="1" ht="357" x14ac:dyDescent="0.2">
      <c r="A19" s="127"/>
      <c r="B19" s="127"/>
      <c r="C19" s="164" t="s">
        <v>201</v>
      </c>
      <c r="D19" s="162" t="s">
        <v>19</v>
      </c>
      <c r="E19" s="121" t="s">
        <v>216</v>
      </c>
      <c r="F19" s="160" t="s">
        <v>93</v>
      </c>
      <c r="G19" s="160" t="s">
        <v>116</v>
      </c>
    </row>
    <row r="20" spans="1:7" s="8" customFormat="1" ht="280.5" customHeight="1" x14ac:dyDescent="0.2">
      <c r="A20" s="127"/>
      <c r="B20" s="127"/>
      <c r="C20" s="165"/>
      <c r="D20" s="163"/>
      <c r="E20" s="121" t="s">
        <v>215</v>
      </c>
      <c r="F20" s="161"/>
      <c r="G20" s="161"/>
    </row>
    <row r="21" spans="1:7" ht="402" customHeight="1" x14ac:dyDescent="0.2">
      <c r="A21" s="127"/>
      <c r="B21" s="127"/>
      <c r="C21" s="164" t="s">
        <v>202</v>
      </c>
      <c r="D21" s="162" t="s">
        <v>19</v>
      </c>
      <c r="E21" s="118" t="s">
        <v>218</v>
      </c>
      <c r="F21" s="160" t="s">
        <v>93</v>
      </c>
      <c r="G21" s="160" t="s">
        <v>116</v>
      </c>
    </row>
    <row r="22" spans="1:7" ht="279.75" customHeight="1" x14ac:dyDescent="0.2">
      <c r="A22" s="127"/>
      <c r="B22" s="127"/>
      <c r="C22" s="165"/>
      <c r="D22" s="163"/>
      <c r="E22" s="118" t="s">
        <v>217</v>
      </c>
      <c r="F22" s="161"/>
      <c r="G22" s="161"/>
    </row>
    <row r="23" spans="1:7" ht="69.75" customHeight="1" x14ac:dyDescent="0.2">
      <c r="A23" s="127"/>
      <c r="B23" s="127"/>
      <c r="C23" s="96" t="s">
        <v>203</v>
      </c>
      <c r="D23" s="82" t="s">
        <v>19</v>
      </c>
      <c r="E23" s="119"/>
      <c r="F23" s="87" t="s">
        <v>204</v>
      </c>
      <c r="G23" s="87" t="s">
        <v>116</v>
      </c>
    </row>
    <row r="24" spans="1:7" x14ac:dyDescent="0.2">
      <c r="C24" s="9"/>
      <c r="E24" s="8"/>
      <c r="F24" s="113"/>
    </row>
    <row r="25" spans="1:7" x14ac:dyDescent="0.2">
      <c r="C25" s="9"/>
      <c r="E25" s="8"/>
      <c r="F25" s="113"/>
    </row>
    <row r="26" spans="1:7" x14ac:dyDescent="0.2">
      <c r="C26" s="9"/>
      <c r="E26" s="8"/>
      <c r="F26" s="113"/>
    </row>
    <row r="27" spans="1:7" x14ac:dyDescent="0.2">
      <c r="C27" s="9"/>
      <c r="E27" s="8"/>
      <c r="F27" s="113"/>
    </row>
    <row r="28" spans="1:7" x14ac:dyDescent="0.2">
      <c r="C28" s="9"/>
      <c r="E28" s="8"/>
      <c r="F28" s="113"/>
    </row>
    <row r="29" spans="1:7" x14ac:dyDescent="0.2">
      <c r="C29" s="9"/>
      <c r="E29" s="8"/>
      <c r="F29" s="113"/>
    </row>
    <row r="30" spans="1:7" x14ac:dyDescent="0.2">
      <c r="C30" s="9"/>
      <c r="E30" s="8"/>
      <c r="F30" s="113"/>
    </row>
    <row r="31" spans="1:7" x14ac:dyDescent="0.2">
      <c r="C31" s="9"/>
      <c r="E31" s="8"/>
      <c r="F31" s="113"/>
    </row>
    <row r="32" spans="1:7" x14ac:dyDescent="0.2">
      <c r="C32" s="9"/>
      <c r="E32" s="8"/>
      <c r="F32" s="113"/>
    </row>
    <row r="33" spans="3:6" x14ac:dyDescent="0.2">
      <c r="C33" s="9"/>
      <c r="E33" s="8"/>
      <c r="F33" s="113"/>
    </row>
    <row r="34" spans="3:6" x14ac:dyDescent="0.2">
      <c r="C34" s="9"/>
      <c r="E34" s="8"/>
      <c r="F34" s="113"/>
    </row>
    <row r="35" spans="3:6" x14ac:dyDescent="0.2">
      <c r="C35" s="9"/>
      <c r="E35" s="8"/>
      <c r="F35" s="113"/>
    </row>
  </sheetData>
  <mergeCells count="17">
    <mergeCell ref="G19:G20"/>
    <mergeCell ref="D19:D20"/>
    <mergeCell ref="C19:C20"/>
    <mergeCell ref="G21:G22"/>
    <mergeCell ref="F1:G1"/>
    <mergeCell ref="A14:A15"/>
    <mergeCell ref="B14:B15"/>
    <mergeCell ref="A7:G7"/>
    <mergeCell ref="A8:A12"/>
    <mergeCell ref="B8:B12"/>
    <mergeCell ref="A3:G3"/>
    <mergeCell ref="F21:F22"/>
    <mergeCell ref="D21:D22"/>
    <mergeCell ref="C21:C22"/>
    <mergeCell ref="B17:B23"/>
    <mergeCell ref="A17:A23"/>
    <mergeCell ref="F19:F20"/>
  </mergeCells>
  <pageMargins left="0.31496062992125984" right="0.11811023622047245" top="0.19685039370078741" bottom="0.19685039370078741" header="0.31496062992125984" footer="0.31496062992125984"/>
  <pageSetup paperSize="9"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25"/>
  <sheetViews>
    <sheetView workbookViewId="0">
      <selection activeCell="E7" sqref="E7"/>
    </sheetView>
  </sheetViews>
  <sheetFormatPr defaultRowHeight="12.75" x14ac:dyDescent="0.2"/>
  <cols>
    <col min="1" max="1" width="42.42578125" style="10" customWidth="1"/>
    <col min="2" max="2" width="37" style="5" customWidth="1"/>
    <col min="3" max="3" width="27.85546875" style="5" customWidth="1"/>
    <col min="4" max="4" width="12.140625" style="11" customWidth="1"/>
    <col min="5" max="5" width="23.42578125" style="11" customWidth="1"/>
    <col min="6" max="6" width="27.28515625" style="5" customWidth="1"/>
    <col min="7" max="16384" width="9.140625" style="5"/>
  </cols>
  <sheetData>
    <row r="1" spans="1:6" ht="49.5" customHeight="1" x14ac:dyDescent="0.2">
      <c r="C1" s="176" t="s">
        <v>158</v>
      </c>
      <c r="D1" s="176"/>
      <c r="E1" s="176"/>
      <c r="F1" s="176"/>
    </row>
    <row r="3" spans="1:6" ht="51" customHeight="1" x14ac:dyDescent="0.2">
      <c r="A3" s="169" t="s">
        <v>161</v>
      </c>
      <c r="B3" s="169"/>
      <c r="C3" s="169"/>
      <c r="D3" s="169"/>
      <c r="E3" s="169"/>
      <c r="F3" s="169"/>
    </row>
    <row r="4" spans="1:6" ht="13.5" thickBot="1" x14ac:dyDescent="0.25"/>
    <row r="5" spans="1:6" ht="39" thickBot="1" x14ac:dyDescent="0.25">
      <c r="A5" s="12" t="s">
        <v>36</v>
      </c>
      <c r="B5" s="40" t="s">
        <v>37</v>
      </c>
      <c r="C5" s="40" t="s">
        <v>38</v>
      </c>
      <c r="D5" s="180" t="s">
        <v>39</v>
      </c>
      <c r="E5" s="181"/>
      <c r="F5" s="40" t="s">
        <v>40</v>
      </c>
    </row>
    <row r="6" spans="1:6" ht="20.25" customHeight="1" x14ac:dyDescent="0.2">
      <c r="A6" s="177" t="s">
        <v>145</v>
      </c>
      <c r="B6" s="13" t="s">
        <v>13</v>
      </c>
      <c r="C6" s="173" t="s">
        <v>6</v>
      </c>
      <c r="D6" s="18" t="s">
        <v>83</v>
      </c>
      <c r="E6" s="15">
        <f>E7+E8+E9+E10+E11</f>
        <v>51350</v>
      </c>
      <c r="F6" s="173" t="s">
        <v>112</v>
      </c>
    </row>
    <row r="7" spans="1:6" ht="20.25" customHeight="1" x14ac:dyDescent="0.2">
      <c r="A7" s="178"/>
      <c r="B7" s="13" t="s">
        <v>17</v>
      </c>
      <c r="C7" s="174"/>
      <c r="D7" s="14" t="s">
        <v>3</v>
      </c>
      <c r="E7" s="16">
        <f>E13++E43+E103</f>
        <v>10270</v>
      </c>
      <c r="F7" s="174"/>
    </row>
    <row r="8" spans="1:6" ht="20.25" customHeight="1" x14ac:dyDescent="0.2">
      <c r="A8" s="178"/>
      <c r="B8" s="13"/>
      <c r="C8" s="174"/>
      <c r="D8" s="14" t="s">
        <v>4</v>
      </c>
      <c r="E8" s="16">
        <f t="shared" ref="E8:E11" si="0">E14++E44+E104</f>
        <v>10270</v>
      </c>
      <c r="F8" s="174"/>
    </row>
    <row r="9" spans="1:6" ht="20.25" customHeight="1" x14ac:dyDescent="0.2">
      <c r="A9" s="178"/>
      <c r="B9" s="13"/>
      <c r="C9" s="174"/>
      <c r="D9" s="14" t="s">
        <v>98</v>
      </c>
      <c r="E9" s="16">
        <f t="shared" si="0"/>
        <v>10270</v>
      </c>
      <c r="F9" s="174"/>
    </row>
    <row r="10" spans="1:6" ht="20.25" customHeight="1" x14ac:dyDescent="0.2">
      <c r="A10" s="178"/>
      <c r="B10" s="13"/>
      <c r="C10" s="174"/>
      <c r="D10" s="14" t="s">
        <v>99</v>
      </c>
      <c r="E10" s="16">
        <f t="shared" si="0"/>
        <v>10270</v>
      </c>
      <c r="F10" s="174"/>
    </row>
    <row r="11" spans="1:6" ht="20.25" customHeight="1" thickBot="1" x14ac:dyDescent="0.25">
      <c r="A11" s="179"/>
      <c r="B11" s="17"/>
      <c r="C11" s="175"/>
      <c r="D11" s="23" t="s">
        <v>157</v>
      </c>
      <c r="E11" s="16">
        <f t="shared" si="0"/>
        <v>10270</v>
      </c>
      <c r="F11" s="175"/>
    </row>
    <row r="12" spans="1:6" ht="20.25" customHeight="1" x14ac:dyDescent="0.2">
      <c r="A12" s="177" t="s">
        <v>113</v>
      </c>
      <c r="B12" s="13" t="s">
        <v>13</v>
      </c>
      <c r="C12" s="173" t="s">
        <v>6</v>
      </c>
      <c r="D12" s="18" t="s">
        <v>83</v>
      </c>
      <c r="E12" s="15">
        <f>E13+E14+E15+E16+E17</f>
        <v>18850</v>
      </c>
      <c r="F12" s="173" t="s">
        <v>112</v>
      </c>
    </row>
    <row r="13" spans="1:6" ht="20.25" customHeight="1" x14ac:dyDescent="0.2">
      <c r="A13" s="178"/>
      <c r="B13" s="13" t="s">
        <v>17</v>
      </c>
      <c r="C13" s="174"/>
      <c r="D13" s="14" t="s">
        <v>3</v>
      </c>
      <c r="E13" s="16">
        <f>E19+E25+E31+E37</f>
        <v>3770</v>
      </c>
      <c r="F13" s="174"/>
    </row>
    <row r="14" spans="1:6" ht="20.25" customHeight="1" x14ac:dyDescent="0.2">
      <c r="A14" s="178"/>
      <c r="B14" s="13"/>
      <c r="C14" s="174"/>
      <c r="D14" s="14" t="s">
        <v>4</v>
      </c>
      <c r="E14" s="16">
        <f t="shared" ref="E14:E17" si="1">E20+E26+E32+E38</f>
        <v>3770</v>
      </c>
      <c r="F14" s="174"/>
    </row>
    <row r="15" spans="1:6" ht="20.25" customHeight="1" x14ac:dyDescent="0.2">
      <c r="A15" s="178"/>
      <c r="B15" s="13"/>
      <c r="C15" s="174"/>
      <c r="D15" s="14" t="s">
        <v>98</v>
      </c>
      <c r="E15" s="16">
        <f t="shared" si="1"/>
        <v>3770</v>
      </c>
      <c r="F15" s="174"/>
    </row>
    <row r="16" spans="1:6" ht="20.25" customHeight="1" x14ac:dyDescent="0.2">
      <c r="A16" s="178"/>
      <c r="B16" s="13"/>
      <c r="C16" s="174"/>
      <c r="D16" s="14" t="s">
        <v>99</v>
      </c>
      <c r="E16" s="16">
        <f t="shared" si="1"/>
        <v>3770</v>
      </c>
      <c r="F16" s="174"/>
    </row>
    <row r="17" spans="1:6" ht="20.25" customHeight="1" thickBot="1" x14ac:dyDescent="0.25">
      <c r="A17" s="179"/>
      <c r="B17" s="17"/>
      <c r="C17" s="175"/>
      <c r="D17" s="23" t="s">
        <v>157</v>
      </c>
      <c r="E17" s="16">
        <f t="shared" si="1"/>
        <v>3770</v>
      </c>
      <c r="F17" s="175"/>
    </row>
    <row r="18" spans="1:6" ht="20.25" customHeight="1" x14ac:dyDescent="0.2">
      <c r="A18" s="170" t="s">
        <v>137</v>
      </c>
      <c r="B18" s="13" t="s">
        <v>13</v>
      </c>
      <c r="C18" s="173" t="s">
        <v>6</v>
      </c>
      <c r="D18" s="18" t="s">
        <v>83</v>
      </c>
      <c r="E18" s="15">
        <f>E19+E20+E21+E22+E23</f>
        <v>0</v>
      </c>
      <c r="F18" s="173" t="s">
        <v>112</v>
      </c>
    </row>
    <row r="19" spans="1:6" ht="20.25" customHeight="1" x14ac:dyDescent="0.2">
      <c r="A19" s="171"/>
      <c r="B19" s="13" t="s">
        <v>17</v>
      </c>
      <c r="C19" s="174"/>
      <c r="D19" s="14" t="s">
        <v>3</v>
      </c>
      <c r="E19" s="16">
        <v>0</v>
      </c>
      <c r="F19" s="174"/>
    </row>
    <row r="20" spans="1:6" ht="20.25" customHeight="1" x14ac:dyDescent="0.2">
      <c r="A20" s="171"/>
      <c r="B20" s="13" t="s">
        <v>15</v>
      </c>
      <c r="C20" s="174"/>
      <c r="D20" s="14" t="s">
        <v>4</v>
      </c>
      <c r="E20" s="16">
        <v>0</v>
      </c>
      <c r="F20" s="174"/>
    </row>
    <row r="21" spans="1:6" ht="20.25" customHeight="1" x14ac:dyDescent="0.2">
      <c r="A21" s="171"/>
      <c r="B21" s="13" t="s">
        <v>14</v>
      </c>
      <c r="C21" s="174"/>
      <c r="D21" s="14" t="s">
        <v>98</v>
      </c>
      <c r="E21" s="16">
        <v>0</v>
      </c>
      <c r="F21" s="174"/>
    </row>
    <row r="22" spans="1:6" ht="20.25" customHeight="1" x14ac:dyDescent="0.2">
      <c r="A22" s="171"/>
      <c r="B22" s="13" t="s">
        <v>16</v>
      </c>
      <c r="C22" s="174"/>
      <c r="D22" s="14" t="s">
        <v>99</v>
      </c>
      <c r="E22" s="16">
        <v>0</v>
      </c>
      <c r="F22" s="174"/>
    </row>
    <row r="23" spans="1:6" ht="20.25" customHeight="1" thickBot="1" x14ac:dyDescent="0.25">
      <c r="A23" s="172"/>
      <c r="B23" s="17"/>
      <c r="C23" s="175"/>
      <c r="D23" s="23" t="s">
        <v>157</v>
      </c>
      <c r="E23" s="19">
        <v>0</v>
      </c>
      <c r="F23" s="175"/>
    </row>
    <row r="24" spans="1:6" ht="20.25" customHeight="1" x14ac:dyDescent="0.2">
      <c r="A24" s="170" t="s">
        <v>43</v>
      </c>
      <c r="B24" s="13" t="s">
        <v>13</v>
      </c>
      <c r="C24" s="173" t="s">
        <v>135</v>
      </c>
      <c r="D24" s="18" t="s">
        <v>83</v>
      </c>
      <c r="E24" s="15">
        <f>E25+E26+E27+E28+E29</f>
        <v>3850</v>
      </c>
      <c r="F24" s="173" t="s">
        <v>112</v>
      </c>
    </row>
    <row r="25" spans="1:6" ht="20.25" customHeight="1" thickBot="1" x14ac:dyDescent="0.25">
      <c r="A25" s="171"/>
      <c r="B25" s="13" t="s">
        <v>17</v>
      </c>
      <c r="C25" s="174"/>
      <c r="D25" s="14" t="s">
        <v>3</v>
      </c>
      <c r="E25" s="19">
        <v>770</v>
      </c>
      <c r="F25" s="174"/>
    </row>
    <row r="26" spans="1:6" ht="20.25" customHeight="1" thickBot="1" x14ac:dyDescent="0.25">
      <c r="A26" s="171"/>
      <c r="B26" s="13"/>
      <c r="C26" s="174"/>
      <c r="D26" s="14" t="s">
        <v>4</v>
      </c>
      <c r="E26" s="19">
        <v>770</v>
      </c>
      <c r="F26" s="174"/>
    </row>
    <row r="27" spans="1:6" ht="20.25" customHeight="1" thickBot="1" x14ac:dyDescent="0.25">
      <c r="A27" s="171"/>
      <c r="B27" s="13"/>
      <c r="C27" s="174"/>
      <c r="D27" s="14" t="s">
        <v>98</v>
      </c>
      <c r="E27" s="19">
        <v>770</v>
      </c>
      <c r="F27" s="174"/>
    </row>
    <row r="28" spans="1:6" ht="20.25" customHeight="1" thickBot="1" x14ac:dyDescent="0.25">
      <c r="A28" s="171"/>
      <c r="B28" s="13"/>
      <c r="C28" s="174"/>
      <c r="D28" s="14" t="s">
        <v>99</v>
      </c>
      <c r="E28" s="19">
        <v>770</v>
      </c>
      <c r="F28" s="174"/>
    </row>
    <row r="29" spans="1:6" ht="20.25" customHeight="1" thickBot="1" x14ac:dyDescent="0.25">
      <c r="A29" s="172"/>
      <c r="B29" s="17"/>
      <c r="C29" s="175"/>
      <c r="D29" s="23" t="s">
        <v>157</v>
      </c>
      <c r="E29" s="19">
        <v>770</v>
      </c>
      <c r="F29" s="175"/>
    </row>
    <row r="30" spans="1:6" ht="20.25" customHeight="1" x14ac:dyDescent="0.2">
      <c r="A30" s="38" t="s">
        <v>41</v>
      </c>
      <c r="B30" s="13" t="s">
        <v>13</v>
      </c>
      <c r="C30" s="173" t="s">
        <v>134</v>
      </c>
      <c r="D30" s="18" t="s">
        <v>83</v>
      </c>
      <c r="E30" s="15">
        <f>E31+E32+E33+E34+E35</f>
        <v>15000</v>
      </c>
      <c r="F30" s="173" t="s">
        <v>112</v>
      </c>
    </row>
    <row r="31" spans="1:6" ht="20.25" customHeight="1" thickBot="1" x14ac:dyDescent="0.25">
      <c r="A31" s="38" t="s">
        <v>42</v>
      </c>
      <c r="B31" s="13" t="s">
        <v>17</v>
      </c>
      <c r="C31" s="174"/>
      <c r="D31" s="14" t="s">
        <v>3</v>
      </c>
      <c r="E31" s="19">
        <v>3000</v>
      </c>
      <c r="F31" s="174"/>
    </row>
    <row r="32" spans="1:6" ht="20.25" customHeight="1" thickBot="1" x14ac:dyDescent="0.25">
      <c r="A32" s="38"/>
      <c r="B32" s="13"/>
      <c r="C32" s="174"/>
      <c r="D32" s="14" t="s">
        <v>4</v>
      </c>
      <c r="E32" s="19">
        <v>3000</v>
      </c>
      <c r="F32" s="174"/>
    </row>
    <row r="33" spans="1:6" ht="20.25" customHeight="1" thickBot="1" x14ac:dyDescent="0.25">
      <c r="A33" s="38"/>
      <c r="B33" s="13"/>
      <c r="C33" s="174"/>
      <c r="D33" s="14" t="s">
        <v>98</v>
      </c>
      <c r="E33" s="19">
        <v>3000</v>
      </c>
      <c r="F33" s="174"/>
    </row>
    <row r="34" spans="1:6" ht="20.25" customHeight="1" thickBot="1" x14ac:dyDescent="0.25">
      <c r="A34" s="38"/>
      <c r="B34" s="13"/>
      <c r="C34" s="174"/>
      <c r="D34" s="14" t="s">
        <v>99</v>
      </c>
      <c r="E34" s="19">
        <v>3000</v>
      </c>
      <c r="F34" s="174"/>
    </row>
    <row r="35" spans="1:6" ht="20.25" customHeight="1" thickBot="1" x14ac:dyDescent="0.25">
      <c r="A35" s="39"/>
      <c r="B35" s="17"/>
      <c r="C35" s="175"/>
      <c r="D35" s="23" t="s">
        <v>157</v>
      </c>
      <c r="E35" s="19">
        <v>3000</v>
      </c>
      <c r="F35" s="175"/>
    </row>
    <row r="36" spans="1:6" ht="20.25" customHeight="1" x14ac:dyDescent="0.2">
      <c r="A36" s="170" t="s">
        <v>80</v>
      </c>
      <c r="B36" s="13" t="s">
        <v>13</v>
      </c>
      <c r="C36" s="173" t="s">
        <v>6</v>
      </c>
      <c r="D36" s="18" t="s">
        <v>83</v>
      </c>
      <c r="E36" s="20">
        <f>E37+E38+E39+E40+E41</f>
        <v>0</v>
      </c>
      <c r="F36" s="173" t="s">
        <v>112</v>
      </c>
    </row>
    <row r="37" spans="1:6" ht="20.25" customHeight="1" x14ac:dyDescent="0.2">
      <c r="A37" s="171"/>
      <c r="B37" s="13" t="s">
        <v>17</v>
      </c>
      <c r="C37" s="174"/>
      <c r="D37" s="14" t="s">
        <v>3</v>
      </c>
      <c r="E37" s="20">
        <v>0</v>
      </c>
      <c r="F37" s="174"/>
    </row>
    <row r="38" spans="1:6" ht="20.25" customHeight="1" x14ac:dyDescent="0.2">
      <c r="A38" s="171"/>
      <c r="B38" s="13" t="s">
        <v>15</v>
      </c>
      <c r="C38" s="174"/>
      <c r="D38" s="14" t="s">
        <v>4</v>
      </c>
      <c r="E38" s="20">
        <v>0</v>
      </c>
      <c r="F38" s="174"/>
    </row>
    <row r="39" spans="1:6" ht="20.25" customHeight="1" x14ac:dyDescent="0.2">
      <c r="A39" s="171"/>
      <c r="B39" s="13" t="s">
        <v>14</v>
      </c>
      <c r="C39" s="174"/>
      <c r="D39" s="14" t="s">
        <v>98</v>
      </c>
      <c r="E39" s="20">
        <v>0</v>
      </c>
      <c r="F39" s="174"/>
    </row>
    <row r="40" spans="1:6" ht="20.25" customHeight="1" x14ac:dyDescent="0.2">
      <c r="A40" s="171"/>
      <c r="B40" s="13" t="s">
        <v>16</v>
      </c>
      <c r="C40" s="174"/>
      <c r="D40" s="14" t="s">
        <v>99</v>
      </c>
      <c r="E40" s="20">
        <v>0</v>
      </c>
      <c r="F40" s="174"/>
    </row>
    <row r="41" spans="1:6" ht="20.25" customHeight="1" thickBot="1" x14ac:dyDescent="0.25">
      <c r="A41" s="172"/>
      <c r="B41" s="17"/>
      <c r="C41" s="175"/>
      <c r="D41" s="23" t="s">
        <v>157</v>
      </c>
      <c r="E41" s="21">
        <v>0</v>
      </c>
      <c r="F41" s="175"/>
    </row>
    <row r="42" spans="1:6" ht="20.25" customHeight="1" x14ac:dyDescent="0.2">
      <c r="A42" s="177" t="s">
        <v>114</v>
      </c>
      <c r="B42" s="13" t="s">
        <v>13</v>
      </c>
      <c r="C42" s="173"/>
      <c r="D42" s="18" t="s">
        <v>83</v>
      </c>
      <c r="E42" s="15">
        <f>E43+E44+E45+E46+E47</f>
        <v>0</v>
      </c>
      <c r="F42" s="173" t="s">
        <v>112</v>
      </c>
    </row>
    <row r="43" spans="1:6" ht="20.25" customHeight="1" x14ac:dyDescent="0.2">
      <c r="A43" s="178"/>
      <c r="B43" s="13" t="s">
        <v>17</v>
      </c>
      <c r="C43" s="174"/>
      <c r="D43" s="14" t="s">
        <v>3</v>
      </c>
      <c r="E43" s="16">
        <f>E49+E55+E61+E67+E73+E79+E85+E91+E97</f>
        <v>0</v>
      </c>
      <c r="F43" s="174"/>
    </row>
    <row r="44" spans="1:6" ht="20.25" customHeight="1" x14ac:dyDescent="0.2">
      <c r="A44" s="178"/>
      <c r="B44" s="13" t="s">
        <v>15</v>
      </c>
      <c r="C44" s="174"/>
      <c r="D44" s="14" t="s">
        <v>4</v>
      </c>
      <c r="E44" s="16">
        <f t="shared" ref="E44:E47" si="2">E50+E56+E62+E68+E74+E80+E86+E92+E98</f>
        <v>0</v>
      </c>
      <c r="F44" s="174"/>
    </row>
    <row r="45" spans="1:6" ht="20.25" customHeight="1" x14ac:dyDescent="0.2">
      <c r="A45" s="178"/>
      <c r="B45" s="13" t="s">
        <v>14</v>
      </c>
      <c r="C45" s="174"/>
      <c r="D45" s="14" t="s">
        <v>98</v>
      </c>
      <c r="E45" s="16">
        <f t="shared" si="2"/>
        <v>0</v>
      </c>
      <c r="F45" s="174"/>
    </row>
    <row r="46" spans="1:6" ht="20.25" customHeight="1" x14ac:dyDescent="0.2">
      <c r="A46" s="178"/>
      <c r="B46" s="13" t="s">
        <v>16</v>
      </c>
      <c r="C46" s="174"/>
      <c r="D46" s="14" t="s">
        <v>99</v>
      </c>
      <c r="E46" s="16">
        <f t="shared" si="2"/>
        <v>0</v>
      </c>
      <c r="F46" s="174"/>
    </row>
    <row r="47" spans="1:6" ht="20.25" customHeight="1" thickBot="1" x14ac:dyDescent="0.25">
      <c r="A47" s="178"/>
      <c r="B47" s="17"/>
      <c r="C47" s="175"/>
      <c r="D47" s="23" t="s">
        <v>157</v>
      </c>
      <c r="E47" s="16">
        <f t="shared" si="2"/>
        <v>0</v>
      </c>
      <c r="F47" s="175"/>
    </row>
    <row r="48" spans="1:6" ht="20.25" customHeight="1" x14ac:dyDescent="0.2">
      <c r="A48" s="170" t="s">
        <v>44</v>
      </c>
      <c r="B48" s="13" t="s">
        <v>13</v>
      </c>
      <c r="C48" s="173" t="s">
        <v>6</v>
      </c>
      <c r="D48" s="18" t="s">
        <v>83</v>
      </c>
      <c r="E48" s="15">
        <f>E49+E50+E51+E52+E53</f>
        <v>0</v>
      </c>
      <c r="F48" s="173" t="s">
        <v>112</v>
      </c>
    </row>
    <row r="49" spans="1:6" ht="20.25" customHeight="1" x14ac:dyDescent="0.2">
      <c r="A49" s="171"/>
      <c r="B49" s="13" t="s">
        <v>17</v>
      </c>
      <c r="C49" s="174"/>
      <c r="D49" s="14" t="s">
        <v>3</v>
      </c>
      <c r="E49" s="16">
        <f>'перечень мер. пп2'!G44</f>
        <v>0</v>
      </c>
      <c r="F49" s="174"/>
    </row>
    <row r="50" spans="1:6" ht="20.25" customHeight="1" x14ac:dyDescent="0.2">
      <c r="A50" s="171"/>
      <c r="B50" s="13" t="s">
        <v>15</v>
      </c>
      <c r="C50" s="174"/>
      <c r="D50" s="14" t="s">
        <v>4</v>
      </c>
      <c r="E50" s="16">
        <v>0</v>
      </c>
      <c r="F50" s="174"/>
    </row>
    <row r="51" spans="1:6" ht="20.25" customHeight="1" x14ac:dyDescent="0.2">
      <c r="A51" s="171"/>
      <c r="B51" s="13" t="s">
        <v>14</v>
      </c>
      <c r="C51" s="174"/>
      <c r="D51" s="14" t="s">
        <v>98</v>
      </c>
      <c r="E51" s="16">
        <v>0</v>
      </c>
      <c r="F51" s="174"/>
    </row>
    <row r="52" spans="1:6" ht="20.25" customHeight="1" x14ac:dyDescent="0.2">
      <c r="A52" s="171"/>
      <c r="B52" s="13" t="s">
        <v>16</v>
      </c>
      <c r="C52" s="174"/>
      <c r="D52" s="14" t="s">
        <v>99</v>
      </c>
      <c r="E52" s="16">
        <v>0</v>
      </c>
      <c r="F52" s="174"/>
    </row>
    <row r="53" spans="1:6" ht="20.25" customHeight="1" thickBot="1" x14ac:dyDescent="0.25">
      <c r="A53" s="172"/>
      <c r="B53" s="17"/>
      <c r="C53" s="175"/>
      <c r="D53" s="23" t="s">
        <v>157</v>
      </c>
      <c r="E53" s="19">
        <v>0</v>
      </c>
      <c r="F53" s="175"/>
    </row>
    <row r="54" spans="1:6" ht="20.25" customHeight="1" x14ac:dyDescent="0.2">
      <c r="A54" s="170" t="s">
        <v>45</v>
      </c>
      <c r="B54" s="13" t="s">
        <v>13</v>
      </c>
      <c r="C54" s="173" t="s">
        <v>6</v>
      </c>
      <c r="D54" s="18" t="s">
        <v>83</v>
      </c>
      <c r="E54" s="20">
        <f>E55+E56+E57+E58+E59</f>
        <v>0</v>
      </c>
      <c r="F54" s="173" t="s">
        <v>112</v>
      </c>
    </row>
    <row r="55" spans="1:6" ht="20.25" customHeight="1" x14ac:dyDescent="0.2">
      <c r="A55" s="171"/>
      <c r="B55" s="13" t="s">
        <v>17</v>
      </c>
      <c r="C55" s="174"/>
      <c r="D55" s="14" t="s">
        <v>3</v>
      </c>
      <c r="E55" s="20">
        <v>0</v>
      </c>
      <c r="F55" s="174"/>
    </row>
    <row r="56" spans="1:6" ht="20.25" customHeight="1" x14ac:dyDescent="0.2">
      <c r="A56" s="171"/>
      <c r="B56" s="13" t="s">
        <v>15</v>
      </c>
      <c r="C56" s="174"/>
      <c r="D56" s="14" t="s">
        <v>4</v>
      </c>
      <c r="E56" s="20">
        <v>0</v>
      </c>
      <c r="F56" s="174"/>
    </row>
    <row r="57" spans="1:6" ht="20.25" customHeight="1" x14ac:dyDescent="0.2">
      <c r="A57" s="171"/>
      <c r="B57" s="13" t="s">
        <v>14</v>
      </c>
      <c r="C57" s="174"/>
      <c r="D57" s="14" t="s">
        <v>98</v>
      </c>
      <c r="E57" s="20">
        <v>0</v>
      </c>
      <c r="F57" s="174"/>
    </row>
    <row r="58" spans="1:6" ht="20.25" customHeight="1" x14ac:dyDescent="0.2">
      <c r="A58" s="171"/>
      <c r="B58" s="13" t="s">
        <v>16</v>
      </c>
      <c r="C58" s="174"/>
      <c r="D58" s="14" t="s">
        <v>99</v>
      </c>
      <c r="E58" s="20">
        <v>0</v>
      </c>
      <c r="F58" s="174"/>
    </row>
    <row r="59" spans="1:6" ht="20.25" customHeight="1" thickBot="1" x14ac:dyDescent="0.25">
      <c r="A59" s="172"/>
      <c r="B59" s="17"/>
      <c r="C59" s="175"/>
      <c r="D59" s="23" t="s">
        <v>157</v>
      </c>
      <c r="E59" s="21">
        <v>0</v>
      </c>
      <c r="F59" s="175"/>
    </row>
    <row r="60" spans="1:6" ht="20.25" hidden="1" customHeight="1" x14ac:dyDescent="0.2">
      <c r="A60" s="170" t="s">
        <v>108</v>
      </c>
      <c r="B60" s="13" t="s">
        <v>13</v>
      </c>
      <c r="C60" s="173"/>
      <c r="D60" s="18" t="s">
        <v>83</v>
      </c>
      <c r="E60" s="15">
        <f>E61+E62+E63+E64+E65</f>
        <v>0</v>
      </c>
      <c r="F60" s="173" t="s">
        <v>112</v>
      </c>
    </row>
    <row r="61" spans="1:6" ht="20.25" hidden="1" customHeight="1" x14ac:dyDescent="0.2">
      <c r="A61" s="171"/>
      <c r="B61" s="13" t="s">
        <v>17</v>
      </c>
      <c r="C61" s="174"/>
      <c r="D61" s="14" t="s">
        <v>2</v>
      </c>
      <c r="E61" s="16">
        <v>0</v>
      </c>
      <c r="F61" s="174"/>
    </row>
    <row r="62" spans="1:6" ht="20.25" hidden="1" customHeight="1" x14ac:dyDescent="0.2">
      <c r="A62" s="171"/>
      <c r="B62" s="13"/>
      <c r="C62" s="174"/>
      <c r="D62" s="14" t="s">
        <v>3</v>
      </c>
      <c r="E62" s="16">
        <v>0</v>
      </c>
      <c r="F62" s="174"/>
    </row>
    <row r="63" spans="1:6" ht="20.25" hidden="1" customHeight="1" x14ac:dyDescent="0.2">
      <c r="A63" s="171"/>
      <c r="B63" s="13"/>
      <c r="C63" s="174"/>
      <c r="D63" s="14" t="s">
        <v>4</v>
      </c>
      <c r="E63" s="16">
        <v>0</v>
      </c>
      <c r="F63" s="174"/>
    </row>
    <row r="64" spans="1:6" ht="20.25" hidden="1" customHeight="1" x14ac:dyDescent="0.2">
      <c r="A64" s="171"/>
      <c r="B64" s="13"/>
      <c r="C64" s="174"/>
      <c r="D64" s="14" t="s">
        <v>98</v>
      </c>
      <c r="E64" s="16">
        <v>0</v>
      </c>
      <c r="F64" s="174"/>
    </row>
    <row r="65" spans="1:6" ht="20.25" hidden="1" customHeight="1" thickBot="1" x14ac:dyDescent="0.25">
      <c r="A65" s="172"/>
      <c r="B65" s="17"/>
      <c r="C65" s="175"/>
      <c r="D65" s="14" t="s">
        <v>99</v>
      </c>
      <c r="E65" s="19">
        <v>0</v>
      </c>
      <c r="F65" s="175"/>
    </row>
    <row r="66" spans="1:6" ht="20.25" hidden="1" customHeight="1" x14ac:dyDescent="0.2">
      <c r="A66" s="170" t="s">
        <v>109</v>
      </c>
      <c r="B66" s="13" t="s">
        <v>13</v>
      </c>
      <c r="C66" s="173" t="s">
        <v>6</v>
      </c>
      <c r="D66" s="18" t="s">
        <v>83</v>
      </c>
      <c r="E66" s="20">
        <f>E67+E68+E69+E70+E71</f>
        <v>0</v>
      </c>
      <c r="F66" s="173" t="s">
        <v>112</v>
      </c>
    </row>
    <row r="67" spans="1:6" ht="20.25" hidden="1" customHeight="1" x14ac:dyDescent="0.2">
      <c r="A67" s="171"/>
      <c r="B67" s="13" t="s">
        <v>17</v>
      </c>
      <c r="C67" s="174"/>
      <c r="D67" s="14" t="s">
        <v>2</v>
      </c>
      <c r="E67" s="20">
        <v>0</v>
      </c>
      <c r="F67" s="174"/>
    </row>
    <row r="68" spans="1:6" ht="20.25" hidden="1" customHeight="1" x14ac:dyDescent="0.2">
      <c r="A68" s="171"/>
      <c r="B68" s="13" t="s">
        <v>15</v>
      </c>
      <c r="C68" s="174"/>
      <c r="D68" s="14" t="s">
        <v>3</v>
      </c>
      <c r="E68" s="20">
        <v>0</v>
      </c>
      <c r="F68" s="174"/>
    </row>
    <row r="69" spans="1:6" ht="20.25" hidden="1" customHeight="1" x14ac:dyDescent="0.2">
      <c r="A69" s="171"/>
      <c r="B69" s="13" t="s">
        <v>14</v>
      </c>
      <c r="C69" s="174"/>
      <c r="D69" s="14" t="s">
        <v>4</v>
      </c>
      <c r="E69" s="20">
        <v>0</v>
      </c>
      <c r="F69" s="174"/>
    </row>
    <row r="70" spans="1:6" ht="20.25" hidden="1" customHeight="1" x14ac:dyDescent="0.2">
      <c r="A70" s="171"/>
      <c r="B70" s="13" t="s">
        <v>16</v>
      </c>
      <c r="C70" s="174"/>
      <c r="D70" s="14" t="s">
        <v>98</v>
      </c>
      <c r="E70" s="20">
        <v>0</v>
      </c>
      <c r="F70" s="174"/>
    </row>
    <row r="71" spans="1:6" ht="20.25" hidden="1" customHeight="1" thickBot="1" x14ac:dyDescent="0.25">
      <c r="A71" s="172"/>
      <c r="B71" s="17"/>
      <c r="C71" s="175"/>
      <c r="D71" s="14" t="s">
        <v>99</v>
      </c>
      <c r="E71" s="21">
        <v>0</v>
      </c>
      <c r="F71" s="175"/>
    </row>
    <row r="72" spans="1:6" ht="20.25" hidden="1" customHeight="1" x14ac:dyDescent="0.2">
      <c r="A72" s="170" t="s">
        <v>110</v>
      </c>
      <c r="B72" s="13" t="s">
        <v>13</v>
      </c>
      <c r="C72" s="173" t="s">
        <v>6</v>
      </c>
      <c r="D72" s="18" t="s">
        <v>83</v>
      </c>
      <c r="E72" s="20">
        <f>E73+E74+E75+E76+E77</f>
        <v>0</v>
      </c>
      <c r="F72" s="173" t="s">
        <v>112</v>
      </c>
    </row>
    <row r="73" spans="1:6" ht="20.25" hidden="1" customHeight="1" x14ac:dyDescent="0.2">
      <c r="A73" s="171"/>
      <c r="B73" s="13" t="s">
        <v>17</v>
      </c>
      <c r="C73" s="174"/>
      <c r="D73" s="14" t="s">
        <v>2</v>
      </c>
      <c r="E73" s="20">
        <v>0</v>
      </c>
      <c r="F73" s="174"/>
    </row>
    <row r="74" spans="1:6" ht="20.25" hidden="1" customHeight="1" x14ac:dyDescent="0.2">
      <c r="A74" s="171"/>
      <c r="B74" s="13" t="s">
        <v>15</v>
      </c>
      <c r="C74" s="174"/>
      <c r="D74" s="14" t="s">
        <v>3</v>
      </c>
      <c r="E74" s="20">
        <v>0</v>
      </c>
      <c r="F74" s="174"/>
    </row>
    <row r="75" spans="1:6" ht="20.25" hidden="1" customHeight="1" x14ac:dyDescent="0.2">
      <c r="A75" s="171"/>
      <c r="B75" s="13" t="s">
        <v>14</v>
      </c>
      <c r="C75" s="174"/>
      <c r="D75" s="14" t="s">
        <v>4</v>
      </c>
      <c r="E75" s="20">
        <v>0</v>
      </c>
      <c r="F75" s="174"/>
    </row>
    <row r="76" spans="1:6" ht="20.25" hidden="1" customHeight="1" x14ac:dyDescent="0.2">
      <c r="A76" s="171"/>
      <c r="B76" s="13" t="s">
        <v>16</v>
      </c>
      <c r="C76" s="174"/>
      <c r="D76" s="14" t="s">
        <v>98</v>
      </c>
      <c r="E76" s="20">
        <v>0</v>
      </c>
      <c r="F76" s="174"/>
    </row>
    <row r="77" spans="1:6" ht="20.25" hidden="1" customHeight="1" thickBot="1" x14ac:dyDescent="0.25">
      <c r="A77" s="172"/>
      <c r="B77" s="17"/>
      <c r="C77" s="175"/>
      <c r="D77" s="14" t="s">
        <v>99</v>
      </c>
      <c r="E77" s="21">
        <v>0</v>
      </c>
      <c r="F77" s="175"/>
    </row>
    <row r="78" spans="1:6" ht="20.25" hidden="1" customHeight="1" x14ac:dyDescent="0.2">
      <c r="A78" s="182" t="s">
        <v>111</v>
      </c>
      <c r="B78" s="13" t="s">
        <v>13</v>
      </c>
      <c r="C78" s="173" t="s">
        <v>6</v>
      </c>
      <c r="D78" s="18" t="s">
        <v>83</v>
      </c>
      <c r="E78" s="20">
        <f>E79+E80+E81+E82+E83</f>
        <v>0</v>
      </c>
      <c r="F78" s="173" t="s">
        <v>112</v>
      </c>
    </row>
    <row r="79" spans="1:6" ht="20.25" hidden="1" customHeight="1" x14ac:dyDescent="0.2">
      <c r="A79" s="183"/>
      <c r="B79" s="13" t="s">
        <v>17</v>
      </c>
      <c r="C79" s="174"/>
      <c r="D79" s="14" t="s">
        <v>2</v>
      </c>
      <c r="E79" s="20">
        <v>0</v>
      </c>
      <c r="F79" s="174"/>
    </row>
    <row r="80" spans="1:6" ht="20.25" hidden="1" customHeight="1" x14ac:dyDescent="0.2">
      <c r="A80" s="183"/>
      <c r="B80" s="13" t="s">
        <v>15</v>
      </c>
      <c r="C80" s="174"/>
      <c r="D80" s="14" t="s">
        <v>3</v>
      </c>
      <c r="E80" s="20">
        <v>0</v>
      </c>
      <c r="F80" s="174"/>
    </row>
    <row r="81" spans="1:6" ht="20.25" hidden="1" customHeight="1" x14ac:dyDescent="0.2">
      <c r="A81" s="183"/>
      <c r="B81" s="13" t="s">
        <v>14</v>
      </c>
      <c r="C81" s="174"/>
      <c r="D81" s="14" t="s">
        <v>4</v>
      </c>
      <c r="E81" s="20">
        <v>0</v>
      </c>
      <c r="F81" s="174"/>
    </row>
    <row r="82" spans="1:6" ht="20.25" hidden="1" customHeight="1" x14ac:dyDescent="0.2">
      <c r="A82" s="183"/>
      <c r="B82" s="13" t="s">
        <v>16</v>
      </c>
      <c r="C82" s="174"/>
      <c r="D82" s="14" t="s">
        <v>98</v>
      </c>
      <c r="E82" s="20">
        <v>0</v>
      </c>
      <c r="F82" s="174"/>
    </row>
    <row r="83" spans="1:6" ht="20.25" hidden="1" customHeight="1" thickBot="1" x14ac:dyDescent="0.25">
      <c r="A83" s="184"/>
      <c r="B83" s="17"/>
      <c r="C83" s="175"/>
      <c r="D83" s="14" t="s">
        <v>99</v>
      </c>
      <c r="E83" s="21">
        <v>0</v>
      </c>
      <c r="F83" s="175"/>
    </row>
    <row r="84" spans="1:6" ht="20.25" customHeight="1" x14ac:dyDescent="0.2">
      <c r="A84" s="182" t="s">
        <v>138</v>
      </c>
      <c r="B84" s="13" t="s">
        <v>13</v>
      </c>
      <c r="C84" s="173" t="s">
        <v>6</v>
      </c>
      <c r="D84" s="18" t="s">
        <v>83</v>
      </c>
      <c r="E84" s="20">
        <f>E85+E86+E87+E88+E89</f>
        <v>0</v>
      </c>
      <c r="F84" s="173" t="s">
        <v>112</v>
      </c>
    </row>
    <row r="85" spans="1:6" ht="20.25" customHeight="1" x14ac:dyDescent="0.2">
      <c r="A85" s="183"/>
      <c r="B85" s="13" t="s">
        <v>17</v>
      </c>
      <c r="C85" s="174"/>
      <c r="D85" s="14" t="s">
        <v>3</v>
      </c>
      <c r="E85" s="20">
        <v>0</v>
      </c>
      <c r="F85" s="174"/>
    </row>
    <row r="86" spans="1:6" ht="20.25" customHeight="1" x14ac:dyDescent="0.2">
      <c r="A86" s="183"/>
      <c r="B86" s="13" t="s">
        <v>15</v>
      </c>
      <c r="C86" s="174"/>
      <c r="D86" s="14" t="s">
        <v>4</v>
      </c>
      <c r="E86" s="20">
        <v>0</v>
      </c>
      <c r="F86" s="174"/>
    </row>
    <row r="87" spans="1:6" ht="20.25" customHeight="1" x14ac:dyDescent="0.2">
      <c r="A87" s="183"/>
      <c r="B87" s="13" t="s">
        <v>14</v>
      </c>
      <c r="C87" s="174"/>
      <c r="D87" s="14" t="s">
        <v>98</v>
      </c>
      <c r="E87" s="20">
        <v>0</v>
      </c>
      <c r="F87" s="174"/>
    </row>
    <row r="88" spans="1:6" ht="20.25" customHeight="1" x14ac:dyDescent="0.2">
      <c r="A88" s="183"/>
      <c r="B88" s="13" t="s">
        <v>16</v>
      </c>
      <c r="C88" s="174"/>
      <c r="D88" s="14" t="s">
        <v>99</v>
      </c>
      <c r="E88" s="20">
        <v>0</v>
      </c>
      <c r="F88" s="174"/>
    </row>
    <row r="89" spans="1:6" ht="20.25" customHeight="1" thickBot="1" x14ac:dyDescent="0.25">
      <c r="A89" s="184"/>
      <c r="B89" s="17"/>
      <c r="C89" s="175"/>
      <c r="D89" s="23" t="s">
        <v>157</v>
      </c>
      <c r="E89" s="21">
        <v>0</v>
      </c>
      <c r="F89" s="175"/>
    </row>
    <row r="90" spans="1:6" ht="20.25" customHeight="1" x14ac:dyDescent="0.2">
      <c r="A90" s="182" t="s">
        <v>139</v>
      </c>
      <c r="B90" s="13" t="s">
        <v>13</v>
      </c>
      <c r="C90" s="173" t="s">
        <v>6</v>
      </c>
      <c r="D90" s="18" t="s">
        <v>83</v>
      </c>
      <c r="E90" s="20">
        <f>E91+E92+E93+E94+E95</f>
        <v>0</v>
      </c>
      <c r="F90" s="173" t="s">
        <v>112</v>
      </c>
    </row>
    <row r="91" spans="1:6" ht="20.25" customHeight="1" x14ac:dyDescent="0.2">
      <c r="A91" s="183"/>
      <c r="B91" s="13" t="s">
        <v>17</v>
      </c>
      <c r="C91" s="174"/>
      <c r="D91" s="14" t="s">
        <v>3</v>
      </c>
      <c r="E91" s="20">
        <v>0</v>
      </c>
      <c r="F91" s="174"/>
    </row>
    <row r="92" spans="1:6" ht="20.25" customHeight="1" x14ac:dyDescent="0.2">
      <c r="A92" s="183"/>
      <c r="B92" s="13" t="s">
        <v>15</v>
      </c>
      <c r="C92" s="174"/>
      <c r="D92" s="14" t="s">
        <v>4</v>
      </c>
      <c r="E92" s="20">
        <v>0</v>
      </c>
      <c r="F92" s="174"/>
    </row>
    <row r="93" spans="1:6" ht="20.25" customHeight="1" x14ac:dyDescent="0.2">
      <c r="A93" s="183"/>
      <c r="B93" s="13" t="s">
        <v>14</v>
      </c>
      <c r="C93" s="174"/>
      <c r="D93" s="14" t="s">
        <v>98</v>
      </c>
      <c r="E93" s="20">
        <v>0</v>
      </c>
      <c r="F93" s="174"/>
    </row>
    <row r="94" spans="1:6" ht="20.25" customHeight="1" x14ac:dyDescent="0.2">
      <c r="A94" s="183"/>
      <c r="B94" s="13" t="s">
        <v>16</v>
      </c>
      <c r="C94" s="174"/>
      <c r="D94" s="14" t="s">
        <v>99</v>
      </c>
      <c r="E94" s="20">
        <v>0</v>
      </c>
      <c r="F94" s="174"/>
    </row>
    <row r="95" spans="1:6" ht="20.25" customHeight="1" thickBot="1" x14ac:dyDescent="0.25">
      <c r="A95" s="184"/>
      <c r="B95" s="17"/>
      <c r="C95" s="175"/>
      <c r="D95" s="23" t="s">
        <v>157</v>
      </c>
      <c r="E95" s="21">
        <v>0</v>
      </c>
      <c r="F95" s="175"/>
    </row>
    <row r="96" spans="1:6" ht="20.25" customHeight="1" x14ac:dyDescent="0.2">
      <c r="A96" s="182" t="s">
        <v>140</v>
      </c>
      <c r="B96" s="13" t="s">
        <v>13</v>
      </c>
      <c r="C96" s="173" t="s">
        <v>6</v>
      </c>
      <c r="D96" s="18" t="s">
        <v>83</v>
      </c>
      <c r="E96" s="20">
        <f>E97+E98+E99+E100+E101</f>
        <v>0</v>
      </c>
      <c r="F96" s="173" t="s">
        <v>112</v>
      </c>
    </row>
    <row r="97" spans="1:6" ht="20.25" customHeight="1" x14ac:dyDescent="0.2">
      <c r="A97" s="183"/>
      <c r="B97" s="13" t="s">
        <v>17</v>
      </c>
      <c r="C97" s="174"/>
      <c r="D97" s="14" t="s">
        <v>3</v>
      </c>
      <c r="E97" s="20">
        <v>0</v>
      </c>
      <c r="F97" s="174"/>
    </row>
    <row r="98" spans="1:6" ht="20.25" customHeight="1" x14ac:dyDescent="0.2">
      <c r="A98" s="183"/>
      <c r="B98" s="13" t="s">
        <v>15</v>
      </c>
      <c r="C98" s="174"/>
      <c r="D98" s="14" t="s">
        <v>4</v>
      </c>
      <c r="E98" s="20">
        <v>0</v>
      </c>
      <c r="F98" s="174"/>
    </row>
    <row r="99" spans="1:6" ht="20.25" customHeight="1" x14ac:dyDescent="0.2">
      <c r="A99" s="183"/>
      <c r="B99" s="13" t="s">
        <v>14</v>
      </c>
      <c r="C99" s="174"/>
      <c r="D99" s="14" t="s">
        <v>98</v>
      </c>
      <c r="E99" s="20">
        <v>0</v>
      </c>
      <c r="F99" s="174"/>
    </row>
    <row r="100" spans="1:6" ht="20.25" customHeight="1" x14ac:dyDescent="0.2">
      <c r="A100" s="183"/>
      <c r="B100" s="13" t="s">
        <v>16</v>
      </c>
      <c r="C100" s="174"/>
      <c r="D100" s="14" t="s">
        <v>99</v>
      </c>
      <c r="E100" s="20">
        <v>0</v>
      </c>
      <c r="F100" s="174"/>
    </row>
    <row r="101" spans="1:6" ht="20.25" customHeight="1" thickBot="1" x14ac:dyDescent="0.25">
      <c r="A101" s="184"/>
      <c r="B101" s="17"/>
      <c r="C101" s="175"/>
      <c r="D101" s="23" t="s">
        <v>157</v>
      </c>
      <c r="E101" s="21">
        <v>0</v>
      </c>
      <c r="F101" s="175"/>
    </row>
    <row r="102" spans="1:6" ht="20.25" customHeight="1" x14ac:dyDescent="0.2">
      <c r="A102" s="177" t="s">
        <v>143</v>
      </c>
      <c r="B102" s="13" t="s">
        <v>13</v>
      </c>
      <c r="C102" s="173" t="s">
        <v>6</v>
      </c>
      <c r="D102" s="18" t="s">
        <v>83</v>
      </c>
      <c r="E102" s="15">
        <f>E103+E104+E105+E106+E107</f>
        <v>32500</v>
      </c>
      <c r="F102" s="173" t="s">
        <v>112</v>
      </c>
    </row>
    <row r="103" spans="1:6" ht="20.25" customHeight="1" x14ac:dyDescent="0.2">
      <c r="A103" s="178"/>
      <c r="B103" s="13" t="s">
        <v>17</v>
      </c>
      <c r="C103" s="174"/>
      <c r="D103" s="14" t="s">
        <v>3</v>
      </c>
      <c r="E103" s="16">
        <f>E109+E115+E121</f>
        <v>6500</v>
      </c>
      <c r="F103" s="174"/>
    </row>
    <row r="104" spans="1:6" ht="20.25" customHeight="1" x14ac:dyDescent="0.2">
      <c r="A104" s="178"/>
      <c r="B104" s="13" t="s">
        <v>15</v>
      </c>
      <c r="C104" s="174"/>
      <c r="D104" s="14" t="s">
        <v>4</v>
      </c>
      <c r="E104" s="16">
        <f t="shared" ref="E104:E107" si="3">E110+E116+E122</f>
        <v>6500</v>
      </c>
      <c r="F104" s="174"/>
    </row>
    <row r="105" spans="1:6" ht="20.25" customHeight="1" x14ac:dyDescent="0.2">
      <c r="A105" s="178"/>
      <c r="B105" s="13" t="s">
        <v>14</v>
      </c>
      <c r="C105" s="174"/>
      <c r="D105" s="14" t="s">
        <v>98</v>
      </c>
      <c r="E105" s="16">
        <f t="shared" si="3"/>
        <v>6500</v>
      </c>
      <c r="F105" s="174"/>
    </row>
    <row r="106" spans="1:6" ht="20.25" customHeight="1" x14ac:dyDescent="0.2">
      <c r="A106" s="178"/>
      <c r="B106" s="13" t="s">
        <v>16</v>
      </c>
      <c r="C106" s="174"/>
      <c r="D106" s="14" t="s">
        <v>99</v>
      </c>
      <c r="E106" s="16">
        <f t="shared" si="3"/>
        <v>6500</v>
      </c>
      <c r="F106" s="174"/>
    </row>
    <row r="107" spans="1:6" ht="20.25" customHeight="1" thickBot="1" x14ac:dyDescent="0.25">
      <c r="A107" s="179"/>
      <c r="B107" s="17"/>
      <c r="C107" s="175"/>
      <c r="D107" s="23" t="s">
        <v>157</v>
      </c>
      <c r="E107" s="19">
        <f t="shared" si="3"/>
        <v>6500</v>
      </c>
      <c r="F107" s="175"/>
    </row>
    <row r="108" spans="1:6" ht="20.25" hidden="1" customHeight="1" x14ac:dyDescent="0.2">
      <c r="A108" s="170" t="s">
        <v>82</v>
      </c>
      <c r="B108" s="13" t="s">
        <v>13</v>
      </c>
      <c r="C108" s="173" t="s">
        <v>6</v>
      </c>
      <c r="D108" s="18" t="s">
        <v>83</v>
      </c>
      <c r="E108" s="15">
        <f>E109+E110+E111+E112+E113</f>
        <v>0</v>
      </c>
      <c r="F108" s="173" t="s">
        <v>112</v>
      </c>
    </row>
    <row r="109" spans="1:6" ht="20.25" hidden="1" customHeight="1" x14ac:dyDescent="0.2">
      <c r="A109" s="171"/>
      <c r="B109" s="13" t="s">
        <v>17</v>
      </c>
      <c r="C109" s="174"/>
      <c r="D109" s="14" t="s">
        <v>2</v>
      </c>
      <c r="E109" s="16">
        <v>0</v>
      </c>
      <c r="F109" s="174"/>
    </row>
    <row r="110" spans="1:6" ht="20.25" hidden="1" customHeight="1" x14ac:dyDescent="0.2">
      <c r="A110" s="171"/>
      <c r="B110" s="13"/>
      <c r="C110" s="174"/>
      <c r="D110" s="14" t="s">
        <v>3</v>
      </c>
      <c r="E110" s="16">
        <v>0</v>
      </c>
      <c r="F110" s="174"/>
    </row>
    <row r="111" spans="1:6" ht="20.25" hidden="1" customHeight="1" x14ac:dyDescent="0.2">
      <c r="A111" s="171"/>
      <c r="B111" s="13"/>
      <c r="C111" s="174"/>
      <c r="D111" s="14" t="s">
        <v>4</v>
      </c>
      <c r="E111" s="16">
        <v>0</v>
      </c>
      <c r="F111" s="174"/>
    </row>
    <row r="112" spans="1:6" ht="20.25" hidden="1" customHeight="1" x14ac:dyDescent="0.2">
      <c r="A112" s="171"/>
      <c r="B112" s="13"/>
      <c r="C112" s="174"/>
      <c r="D112" s="14" t="s">
        <v>98</v>
      </c>
      <c r="E112" s="16">
        <v>0</v>
      </c>
      <c r="F112" s="174"/>
    </row>
    <row r="113" spans="1:6" ht="20.25" hidden="1" customHeight="1" thickBot="1" x14ac:dyDescent="0.25">
      <c r="A113" s="172"/>
      <c r="B113" s="17"/>
      <c r="C113" s="175"/>
      <c r="D113" s="14" t="s">
        <v>99</v>
      </c>
      <c r="E113" s="19">
        <v>0</v>
      </c>
      <c r="F113" s="175"/>
    </row>
    <row r="114" spans="1:6" ht="20.25" customHeight="1" x14ac:dyDescent="0.2">
      <c r="A114" s="170" t="s">
        <v>141</v>
      </c>
      <c r="B114" s="13" t="s">
        <v>13</v>
      </c>
      <c r="C114" s="173" t="s">
        <v>133</v>
      </c>
      <c r="D114" s="18" t="s">
        <v>83</v>
      </c>
      <c r="E114" s="20">
        <f>E115+E116+E117+E118+E119</f>
        <v>17500</v>
      </c>
      <c r="F114" s="173" t="s">
        <v>112</v>
      </c>
    </row>
    <row r="115" spans="1:6" ht="20.25" customHeight="1" x14ac:dyDescent="0.2">
      <c r="A115" s="171"/>
      <c r="B115" s="13" t="s">
        <v>17</v>
      </c>
      <c r="C115" s="174"/>
      <c r="D115" s="14" t="s">
        <v>3</v>
      </c>
      <c r="E115" s="20">
        <v>3500</v>
      </c>
      <c r="F115" s="174"/>
    </row>
    <row r="116" spans="1:6" ht="20.25" customHeight="1" x14ac:dyDescent="0.2">
      <c r="A116" s="171"/>
      <c r="B116" s="13" t="s">
        <v>15</v>
      </c>
      <c r="C116" s="174"/>
      <c r="D116" s="14" t="s">
        <v>4</v>
      </c>
      <c r="E116" s="20">
        <v>3500</v>
      </c>
      <c r="F116" s="174"/>
    </row>
    <row r="117" spans="1:6" ht="20.25" customHeight="1" x14ac:dyDescent="0.2">
      <c r="A117" s="171"/>
      <c r="B117" s="13" t="s">
        <v>14</v>
      </c>
      <c r="C117" s="174"/>
      <c r="D117" s="14" t="s">
        <v>98</v>
      </c>
      <c r="E117" s="20">
        <v>3500</v>
      </c>
      <c r="F117" s="174"/>
    </row>
    <row r="118" spans="1:6" ht="20.25" customHeight="1" x14ac:dyDescent="0.2">
      <c r="A118" s="171"/>
      <c r="B118" s="13" t="s">
        <v>16</v>
      </c>
      <c r="C118" s="174"/>
      <c r="D118" s="14" t="s">
        <v>99</v>
      </c>
      <c r="E118" s="20">
        <v>3500</v>
      </c>
      <c r="F118" s="174"/>
    </row>
    <row r="119" spans="1:6" ht="20.25" customHeight="1" thickBot="1" x14ac:dyDescent="0.25">
      <c r="A119" s="172"/>
      <c r="B119" s="17"/>
      <c r="C119" s="175"/>
      <c r="D119" s="23" t="s">
        <v>157</v>
      </c>
      <c r="E119" s="20">
        <v>3500</v>
      </c>
      <c r="F119" s="174"/>
    </row>
    <row r="120" spans="1:6" ht="20.25" customHeight="1" x14ac:dyDescent="0.2">
      <c r="A120" s="170" t="s">
        <v>188</v>
      </c>
      <c r="B120" s="13" t="s">
        <v>13</v>
      </c>
      <c r="C120" s="173" t="s">
        <v>132</v>
      </c>
      <c r="D120" s="18" t="s">
        <v>83</v>
      </c>
      <c r="E120" s="22">
        <f>E121+E122+E123+E124+E125</f>
        <v>15000</v>
      </c>
      <c r="F120" s="173" t="s">
        <v>112</v>
      </c>
    </row>
    <row r="121" spans="1:6" ht="20.25" customHeight="1" thickBot="1" x14ac:dyDescent="0.25">
      <c r="A121" s="171"/>
      <c r="B121" s="13" t="s">
        <v>17</v>
      </c>
      <c r="C121" s="174"/>
      <c r="D121" s="14" t="s">
        <v>3</v>
      </c>
      <c r="E121" s="21">
        <v>3000</v>
      </c>
      <c r="F121" s="174"/>
    </row>
    <row r="122" spans="1:6" ht="20.25" customHeight="1" thickBot="1" x14ac:dyDescent="0.25">
      <c r="A122" s="171"/>
      <c r="B122" s="13" t="s">
        <v>15</v>
      </c>
      <c r="C122" s="174"/>
      <c r="D122" s="14" t="s">
        <v>4</v>
      </c>
      <c r="E122" s="21">
        <v>3000</v>
      </c>
      <c r="F122" s="174"/>
    </row>
    <row r="123" spans="1:6" ht="20.25" customHeight="1" thickBot="1" x14ac:dyDescent="0.25">
      <c r="A123" s="171"/>
      <c r="B123" s="13" t="s">
        <v>14</v>
      </c>
      <c r="C123" s="174"/>
      <c r="D123" s="14" t="s">
        <v>98</v>
      </c>
      <c r="E123" s="21">
        <v>3000</v>
      </c>
      <c r="F123" s="174"/>
    </row>
    <row r="124" spans="1:6" ht="20.25" customHeight="1" thickBot="1" x14ac:dyDescent="0.25">
      <c r="A124" s="171"/>
      <c r="B124" s="13" t="s">
        <v>16</v>
      </c>
      <c r="C124" s="174"/>
      <c r="D124" s="14" t="s">
        <v>99</v>
      </c>
      <c r="E124" s="21">
        <v>3000</v>
      </c>
      <c r="F124" s="174"/>
    </row>
    <row r="125" spans="1:6" ht="33" customHeight="1" thickBot="1" x14ac:dyDescent="0.25">
      <c r="A125" s="172"/>
      <c r="B125" s="17"/>
      <c r="C125" s="175"/>
      <c r="D125" s="23" t="s">
        <v>157</v>
      </c>
      <c r="E125" s="21">
        <v>3000</v>
      </c>
      <c r="F125" s="175"/>
    </row>
  </sheetData>
  <mergeCells count="62">
    <mergeCell ref="A6:A11"/>
    <mergeCell ref="C6:C11"/>
    <mergeCell ref="F6:F11"/>
    <mergeCell ref="F84:F89"/>
    <mergeCell ref="A90:A95"/>
    <mergeCell ref="C90:C95"/>
    <mergeCell ref="F90:F95"/>
    <mergeCell ref="A12:A17"/>
    <mergeCell ref="C12:C17"/>
    <mergeCell ref="F12:F17"/>
    <mergeCell ref="A18:A23"/>
    <mergeCell ref="C18:C23"/>
    <mergeCell ref="F18:F23"/>
    <mergeCell ref="A24:A29"/>
    <mergeCell ref="C24:C29"/>
    <mergeCell ref="F24:F29"/>
    <mergeCell ref="F96:F101"/>
    <mergeCell ref="A36:A41"/>
    <mergeCell ref="C36:C41"/>
    <mergeCell ref="F36:F41"/>
    <mergeCell ref="C78:C83"/>
    <mergeCell ref="F78:F83"/>
    <mergeCell ref="C30:C35"/>
    <mergeCell ref="F30:F35"/>
    <mergeCell ref="C42:C47"/>
    <mergeCell ref="F42:F47"/>
    <mergeCell ref="A48:A53"/>
    <mergeCell ref="C48:C53"/>
    <mergeCell ref="F48:F53"/>
    <mergeCell ref="A42:A47"/>
    <mergeCell ref="C102:C107"/>
    <mergeCell ref="F102:F107"/>
    <mergeCell ref="A54:A59"/>
    <mergeCell ref="C54:C59"/>
    <mergeCell ref="F54:F59"/>
    <mergeCell ref="C60:C65"/>
    <mergeCell ref="F60:F65"/>
    <mergeCell ref="C66:C71"/>
    <mergeCell ref="F66:F71"/>
    <mergeCell ref="A72:A77"/>
    <mergeCell ref="C72:C77"/>
    <mergeCell ref="F72:F77"/>
    <mergeCell ref="A84:A89"/>
    <mergeCell ref="C84:C89"/>
    <mergeCell ref="A96:A101"/>
    <mergeCell ref="C96:C101"/>
    <mergeCell ref="A120:A125"/>
    <mergeCell ref="C120:C125"/>
    <mergeCell ref="F120:F125"/>
    <mergeCell ref="A3:F3"/>
    <mergeCell ref="C1:F1"/>
    <mergeCell ref="A102:A107"/>
    <mergeCell ref="D5:E5"/>
    <mergeCell ref="A66:A71"/>
    <mergeCell ref="A60:A65"/>
    <mergeCell ref="A108:A113"/>
    <mergeCell ref="C108:C113"/>
    <mergeCell ref="F108:F113"/>
    <mergeCell ref="A114:A119"/>
    <mergeCell ref="C114:C119"/>
    <mergeCell ref="F114:F119"/>
    <mergeCell ref="A78:A83"/>
  </mergeCells>
  <pageMargins left="0.59055118110236227" right="0.59055118110236227" top="0.98425196850393704" bottom="0.78740157480314965" header="0.31496062992125984" footer="0.31496062992125984"/>
  <pageSetup paperSize="9" scale="7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00"/>
  <sheetViews>
    <sheetView zoomScale="90" zoomScaleNormal="90" workbookViewId="0">
      <pane xSplit="13" ySplit="7" topLeftCell="N61" activePane="bottomRight" state="frozen"/>
      <selection activeCell="D16" sqref="D16"/>
      <selection pane="topRight" activeCell="D16" sqref="D16"/>
      <selection pane="bottomLeft" activeCell="D16" sqref="D16"/>
      <selection pane="bottomRight" activeCell="E66" sqref="E66"/>
    </sheetView>
  </sheetViews>
  <sheetFormatPr defaultRowHeight="12.75" x14ac:dyDescent="0.2"/>
  <cols>
    <col min="1" max="1" width="6.140625" style="8" bestFit="1" customWidth="1"/>
    <col min="2" max="2" width="36.28515625" style="42" customWidth="1"/>
    <col min="3" max="3" width="12.42578125" style="8" bestFit="1" customWidth="1"/>
    <col min="4" max="4" width="24" style="8" customWidth="1"/>
    <col min="5" max="5" width="20.140625" style="8" customWidth="1"/>
    <col min="6" max="6" width="8.7109375" style="8" bestFit="1" customWidth="1"/>
    <col min="7" max="7" width="7.5703125" style="8" bestFit="1" customWidth="1"/>
    <col min="8" max="8" width="7.42578125" style="8" bestFit="1" customWidth="1"/>
    <col min="9" max="11" width="7.5703125" style="8" bestFit="1" customWidth="1"/>
    <col min="12" max="12" width="24" style="8" customWidth="1"/>
    <col min="13" max="13" width="26.7109375" style="8" customWidth="1"/>
    <col min="14" max="16384" width="9.140625" style="8"/>
  </cols>
  <sheetData>
    <row r="1" spans="1:15" ht="57" customHeight="1" x14ac:dyDescent="0.2">
      <c r="K1" s="126" t="s">
        <v>172</v>
      </c>
      <c r="L1" s="126"/>
      <c r="M1" s="126"/>
      <c r="N1" s="2"/>
      <c r="O1" s="2"/>
    </row>
    <row r="2" spans="1:15" ht="24.75" customHeight="1" x14ac:dyDescent="0.2"/>
    <row r="3" spans="1:15" ht="46.5" customHeight="1" x14ac:dyDescent="0.2">
      <c r="A3" s="159" t="s">
        <v>162</v>
      </c>
      <c r="B3" s="159"/>
      <c r="C3" s="159"/>
      <c r="D3" s="159"/>
      <c r="E3" s="159"/>
      <c r="F3" s="159"/>
      <c r="G3" s="159"/>
      <c r="H3" s="159"/>
      <c r="I3" s="159"/>
      <c r="J3" s="159"/>
      <c r="K3" s="159"/>
      <c r="L3" s="159"/>
      <c r="M3" s="159"/>
    </row>
    <row r="4" spans="1:15" ht="13.5" thickBot="1" x14ac:dyDescent="0.25"/>
    <row r="5" spans="1:15" ht="45.75" customHeight="1" thickBot="1" x14ac:dyDescent="0.25">
      <c r="A5" s="148" t="s">
        <v>23</v>
      </c>
      <c r="B5" s="148" t="s">
        <v>47</v>
      </c>
      <c r="C5" s="148" t="s">
        <v>48</v>
      </c>
      <c r="D5" s="148" t="s">
        <v>49</v>
      </c>
      <c r="E5" s="148" t="s">
        <v>50</v>
      </c>
      <c r="F5" s="148" t="s">
        <v>51</v>
      </c>
      <c r="G5" s="189" t="s">
        <v>52</v>
      </c>
      <c r="H5" s="190"/>
      <c r="I5" s="190"/>
      <c r="J5" s="190"/>
      <c r="K5" s="191"/>
      <c r="L5" s="148" t="s">
        <v>75</v>
      </c>
      <c r="M5" s="148" t="s">
        <v>53</v>
      </c>
    </row>
    <row r="6" spans="1:15" ht="45.75" customHeight="1" thickBot="1" x14ac:dyDescent="0.25">
      <c r="A6" s="150"/>
      <c r="B6" s="150"/>
      <c r="C6" s="150"/>
      <c r="D6" s="150"/>
      <c r="E6" s="150"/>
      <c r="F6" s="150"/>
      <c r="G6" s="26" t="s">
        <v>3</v>
      </c>
      <c r="H6" s="72" t="s">
        <v>4</v>
      </c>
      <c r="I6" s="72" t="s">
        <v>98</v>
      </c>
      <c r="J6" s="72" t="s">
        <v>99</v>
      </c>
      <c r="K6" s="27" t="s">
        <v>157</v>
      </c>
      <c r="L6" s="150"/>
      <c r="M6" s="150"/>
    </row>
    <row r="7" spans="1:15" ht="13.5" thickBot="1" x14ac:dyDescent="0.25">
      <c r="A7" s="26">
        <v>1</v>
      </c>
      <c r="B7" s="72">
        <v>2</v>
      </c>
      <c r="C7" s="72">
        <v>3</v>
      </c>
      <c r="D7" s="72">
        <v>4</v>
      </c>
      <c r="E7" s="72">
        <v>5</v>
      </c>
      <c r="F7" s="72">
        <v>6</v>
      </c>
      <c r="G7" s="72">
        <v>7</v>
      </c>
      <c r="H7" s="72">
        <v>8</v>
      </c>
      <c r="I7" s="72">
        <v>9</v>
      </c>
      <c r="J7" s="72">
        <v>10</v>
      </c>
      <c r="K7" s="72">
        <v>11</v>
      </c>
      <c r="L7" s="72">
        <v>12</v>
      </c>
      <c r="M7" s="72">
        <v>13</v>
      </c>
    </row>
    <row r="8" spans="1:15" ht="25.5" customHeight="1" thickBot="1" x14ac:dyDescent="0.25">
      <c r="A8" s="148" t="s">
        <v>54</v>
      </c>
      <c r="B8" s="43" t="s">
        <v>55</v>
      </c>
      <c r="C8" s="148" t="s">
        <v>163</v>
      </c>
      <c r="D8" s="44" t="s">
        <v>13</v>
      </c>
      <c r="E8" s="1">
        <f>E9+E10+E11+E12</f>
        <v>5900</v>
      </c>
      <c r="F8" s="45">
        <f t="shared" ref="F8:F11" si="0">G8+H8+I8+J8+K8</f>
        <v>18850</v>
      </c>
      <c r="G8" s="45">
        <f>G9+G10+G11+G12</f>
        <v>3770</v>
      </c>
      <c r="H8" s="45">
        <f t="shared" ref="H8" si="1">H9+H10+H11+H12</f>
        <v>3770</v>
      </c>
      <c r="I8" s="45">
        <f t="shared" ref="I8" si="2">I9+I10+I11+I12</f>
        <v>3770</v>
      </c>
      <c r="J8" s="45">
        <f t="shared" ref="J8" si="3">J9+J10+J11+J12</f>
        <v>3770</v>
      </c>
      <c r="K8" s="45">
        <f t="shared" ref="K8" si="4">K9+K10+K11+K12</f>
        <v>3770</v>
      </c>
      <c r="L8" s="148" t="s">
        <v>94</v>
      </c>
      <c r="M8" s="192" t="s">
        <v>56</v>
      </c>
    </row>
    <row r="9" spans="1:15" ht="30" customHeight="1" thickBot="1" x14ac:dyDescent="0.25">
      <c r="A9" s="149"/>
      <c r="B9" s="152" t="s">
        <v>31</v>
      </c>
      <c r="C9" s="149"/>
      <c r="D9" s="44" t="s">
        <v>15</v>
      </c>
      <c r="E9" s="1">
        <v>0</v>
      </c>
      <c r="F9" s="45">
        <f t="shared" si="0"/>
        <v>0</v>
      </c>
      <c r="G9" s="45">
        <f t="shared" ref="G9:K9" si="5">G15+G20+G25+G30</f>
        <v>0</v>
      </c>
      <c r="H9" s="45">
        <f t="shared" si="5"/>
        <v>0</v>
      </c>
      <c r="I9" s="45">
        <f t="shared" si="5"/>
        <v>0</v>
      </c>
      <c r="J9" s="45">
        <f t="shared" si="5"/>
        <v>0</v>
      </c>
      <c r="K9" s="45">
        <f t="shared" si="5"/>
        <v>0</v>
      </c>
      <c r="L9" s="149"/>
      <c r="M9" s="193"/>
    </row>
    <row r="10" spans="1:15" ht="32.25" customHeight="1" thickBot="1" x14ac:dyDescent="0.25">
      <c r="A10" s="149"/>
      <c r="B10" s="152"/>
      <c r="C10" s="149"/>
      <c r="D10" s="44" t="s">
        <v>14</v>
      </c>
      <c r="E10" s="1">
        <v>0</v>
      </c>
      <c r="F10" s="45">
        <f t="shared" si="0"/>
        <v>0</v>
      </c>
      <c r="G10" s="45">
        <f t="shared" ref="G10:K10" si="6">G16+G21+G26+G31</f>
        <v>0</v>
      </c>
      <c r="H10" s="45">
        <f t="shared" si="6"/>
        <v>0</v>
      </c>
      <c r="I10" s="45">
        <f t="shared" si="6"/>
        <v>0</v>
      </c>
      <c r="J10" s="45">
        <f t="shared" si="6"/>
        <v>0</v>
      </c>
      <c r="K10" s="45">
        <f t="shared" si="6"/>
        <v>0</v>
      </c>
      <c r="L10" s="149"/>
      <c r="M10" s="193"/>
    </row>
    <row r="11" spans="1:15" ht="25.5" customHeight="1" thickBot="1" x14ac:dyDescent="0.25">
      <c r="A11" s="149"/>
      <c r="B11" s="152"/>
      <c r="C11" s="149"/>
      <c r="D11" s="44" t="s">
        <v>57</v>
      </c>
      <c r="E11" s="1">
        <v>0</v>
      </c>
      <c r="F11" s="45">
        <f t="shared" si="0"/>
        <v>0</v>
      </c>
      <c r="G11" s="45">
        <f t="shared" ref="G11:K11" si="7">G17+G22+G27+G32</f>
        <v>0</v>
      </c>
      <c r="H11" s="45">
        <f t="shared" si="7"/>
        <v>0</v>
      </c>
      <c r="I11" s="45">
        <f t="shared" si="7"/>
        <v>0</v>
      </c>
      <c r="J11" s="45">
        <f t="shared" si="7"/>
        <v>0</v>
      </c>
      <c r="K11" s="45">
        <f t="shared" si="7"/>
        <v>0</v>
      </c>
      <c r="L11" s="149"/>
      <c r="M11" s="193"/>
    </row>
    <row r="12" spans="1:15" ht="29.25" customHeight="1" thickBot="1" x14ac:dyDescent="0.25">
      <c r="A12" s="150"/>
      <c r="B12" s="143"/>
      <c r="C12" s="185"/>
      <c r="D12" s="44" t="s">
        <v>58</v>
      </c>
      <c r="E12" s="1">
        <f>E23+E28</f>
        <v>5900</v>
      </c>
      <c r="F12" s="45">
        <f>G12+H12+I12+J12+K12</f>
        <v>18850</v>
      </c>
      <c r="G12" s="45">
        <f>G18+G23+G28+G33</f>
        <v>3770</v>
      </c>
      <c r="H12" s="45">
        <f t="shared" ref="H12:K12" si="8">H18+H23+H28+H33</f>
        <v>3770</v>
      </c>
      <c r="I12" s="45">
        <f t="shared" si="8"/>
        <v>3770</v>
      </c>
      <c r="J12" s="45">
        <f t="shared" si="8"/>
        <v>3770</v>
      </c>
      <c r="K12" s="45">
        <f t="shared" si="8"/>
        <v>3770</v>
      </c>
      <c r="L12" s="185"/>
      <c r="M12" s="193"/>
    </row>
    <row r="13" spans="1:15" ht="25.5" customHeight="1" thickBot="1" x14ac:dyDescent="0.25">
      <c r="A13" s="186" t="s">
        <v>100</v>
      </c>
      <c r="B13" s="187"/>
      <c r="C13" s="187"/>
      <c r="D13" s="187"/>
      <c r="E13" s="187"/>
      <c r="F13" s="187"/>
      <c r="G13" s="187"/>
      <c r="H13" s="187"/>
      <c r="I13" s="187"/>
      <c r="J13" s="187"/>
      <c r="K13" s="187"/>
      <c r="L13" s="188"/>
      <c r="M13" s="193"/>
    </row>
    <row r="14" spans="1:15" ht="25.5" customHeight="1" thickBot="1" x14ac:dyDescent="0.25">
      <c r="A14" s="148" t="s">
        <v>59</v>
      </c>
      <c r="B14" s="148" t="s">
        <v>137</v>
      </c>
      <c r="C14" s="148" t="s">
        <v>163</v>
      </c>
      <c r="D14" s="46" t="s">
        <v>13</v>
      </c>
      <c r="E14" s="72">
        <v>0</v>
      </c>
      <c r="F14" s="45">
        <f t="shared" ref="F14:F37" si="9">G14+H14+I14+J14+K14</f>
        <v>0</v>
      </c>
      <c r="G14" s="45">
        <f>G15+G16+G17+G18</f>
        <v>0</v>
      </c>
      <c r="H14" s="45">
        <f t="shared" ref="H14" si="10">H15+H16+H17+H18</f>
        <v>0</v>
      </c>
      <c r="I14" s="45">
        <f t="shared" ref="I14" si="11">I15+I16+I17+I18</f>
        <v>0</v>
      </c>
      <c r="J14" s="45">
        <f t="shared" ref="J14" si="12">J15+J16+J17+J18</f>
        <v>0</v>
      </c>
      <c r="K14" s="45">
        <f t="shared" ref="K14" si="13">K15+K16+K17+K18</f>
        <v>0</v>
      </c>
      <c r="L14" s="148" t="s">
        <v>93</v>
      </c>
      <c r="M14" s="193"/>
    </row>
    <row r="15" spans="1:15" ht="25.5" customHeight="1" thickBot="1" x14ac:dyDescent="0.25">
      <c r="A15" s="149"/>
      <c r="B15" s="149"/>
      <c r="C15" s="149"/>
      <c r="D15" s="44" t="s">
        <v>15</v>
      </c>
      <c r="E15" s="1">
        <v>0</v>
      </c>
      <c r="F15" s="45">
        <f t="shared" si="9"/>
        <v>0</v>
      </c>
      <c r="G15" s="45">
        <v>0</v>
      </c>
      <c r="H15" s="45">
        <v>0</v>
      </c>
      <c r="I15" s="45">
        <v>0</v>
      </c>
      <c r="J15" s="45">
        <v>0</v>
      </c>
      <c r="K15" s="45">
        <v>0</v>
      </c>
      <c r="L15" s="149"/>
      <c r="M15" s="193"/>
    </row>
    <row r="16" spans="1:15" ht="25.5" customHeight="1" thickBot="1" x14ac:dyDescent="0.25">
      <c r="A16" s="149"/>
      <c r="B16" s="149"/>
      <c r="C16" s="149"/>
      <c r="D16" s="44" t="s">
        <v>14</v>
      </c>
      <c r="E16" s="1">
        <v>0</v>
      </c>
      <c r="F16" s="45">
        <f t="shared" si="9"/>
        <v>0</v>
      </c>
      <c r="G16" s="45">
        <v>0</v>
      </c>
      <c r="H16" s="45">
        <v>0</v>
      </c>
      <c r="I16" s="45">
        <v>0</v>
      </c>
      <c r="J16" s="45">
        <v>0</v>
      </c>
      <c r="K16" s="45">
        <v>0</v>
      </c>
      <c r="L16" s="149"/>
      <c r="M16" s="193"/>
    </row>
    <row r="17" spans="1:13" ht="25.5" customHeight="1" thickBot="1" x14ac:dyDescent="0.25">
      <c r="A17" s="149"/>
      <c r="B17" s="149"/>
      <c r="C17" s="149"/>
      <c r="D17" s="44" t="s">
        <v>57</v>
      </c>
      <c r="E17" s="1">
        <v>0</v>
      </c>
      <c r="F17" s="45">
        <f t="shared" si="9"/>
        <v>0</v>
      </c>
      <c r="G17" s="45">
        <v>0</v>
      </c>
      <c r="H17" s="45">
        <v>0</v>
      </c>
      <c r="I17" s="45">
        <v>0</v>
      </c>
      <c r="J17" s="45">
        <v>0</v>
      </c>
      <c r="K17" s="45">
        <v>0</v>
      </c>
      <c r="L17" s="149"/>
      <c r="M17" s="193"/>
    </row>
    <row r="18" spans="1:13" ht="25.5" customHeight="1" thickBot="1" x14ac:dyDescent="0.25">
      <c r="A18" s="185"/>
      <c r="B18" s="185"/>
      <c r="C18" s="185"/>
      <c r="D18" s="44" t="s">
        <v>60</v>
      </c>
      <c r="E18" s="1">
        <v>0</v>
      </c>
      <c r="F18" s="45">
        <f t="shared" si="9"/>
        <v>0</v>
      </c>
      <c r="G18" s="45">
        <v>0</v>
      </c>
      <c r="H18" s="45">
        <v>0</v>
      </c>
      <c r="I18" s="45">
        <v>0</v>
      </c>
      <c r="J18" s="45">
        <v>0</v>
      </c>
      <c r="K18" s="45">
        <v>0</v>
      </c>
      <c r="L18" s="185"/>
      <c r="M18" s="193"/>
    </row>
    <row r="19" spans="1:13" ht="25.5" customHeight="1" thickBot="1" x14ac:dyDescent="0.25">
      <c r="A19" s="195" t="s">
        <v>61</v>
      </c>
      <c r="B19" s="195" t="s">
        <v>43</v>
      </c>
      <c r="C19" s="148" t="s">
        <v>163</v>
      </c>
      <c r="D19" s="44" t="s">
        <v>13</v>
      </c>
      <c r="E19" s="1">
        <f>E23+E22+E21+E20</f>
        <v>1302</v>
      </c>
      <c r="F19" s="45">
        <f t="shared" si="9"/>
        <v>3850</v>
      </c>
      <c r="G19" s="45">
        <f>G20+G21+G22+G23</f>
        <v>770</v>
      </c>
      <c r="H19" s="45">
        <f t="shared" ref="H19" si="14">H20+H21+H22+H23</f>
        <v>770</v>
      </c>
      <c r="I19" s="45">
        <f t="shared" ref="I19" si="15">I20+I21+I22+I23</f>
        <v>770</v>
      </c>
      <c r="J19" s="45">
        <f t="shared" ref="J19" si="16">J20+J21+J22+J23</f>
        <v>770</v>
      </c>
      <c r="K19" s="45">
        <f t="shared" ref="K19" si="17">K20+K21+K22+K23</f>
        <v>770</v>
      </c>
      <c r="L19" s="195" t="s">
        <v>95</v>
      </c>
      <c r="M19" s="193"/>
    </row>
    <row r="20" spans="1:13" ht="25.5" customHeight="1" thickBot="1" x14ac:dyDescent="0.25">
      <c r="A20" s="149"/>
      <c r="B20" s="149"/>
      <c r="C20" s="149"/>
      <c r="D20" s="44" t="s">
        <v>15</v>
      </c>
      <c r="E20" s="1">
        <v>0</v>
      </c>
      <c r="F20" s="45">
        <f t="shared" si="9"/>
        <v>0</v>
      </c>
      <c r="G20" s="45">
        <v>0</v>
      </c>
      <c r="H20" s="45">
        <v>0</v>
      </c>
      <c r="I20" s="45">
        <v>0</v>
      </c>
      <c r="J20" s="45">
        <v>0</v>
      </c>
      <c r="K20" s="45">
        <v>0</v>
      </c>
      <c r="L20" s="149"/>
      <c r="M20" s="193"/>
    </row>
    <row r="21" spans="1:13" ht="25.5" customHeight="1" thickBot="1" x14ac:dyDescent="0.25">
      <c r="A21" s="149"/>
      <c r="B21" s="149"/>
      <c r="C21" s="149"/>
      <c r="D21" s="44" t="s">
        <v>14</v>
      </c>
      <c r="E21" s="1">
        <v>0</v>
      </c>
      <c r="F21" s="45">
        <f t="shared" si="9"/>
        <v>0</v>
      </c>
      <c r="G21" s="45">
        <v>0</v>
      </c>
      <c r="H21" s="45">
        <v>0</v>
      </c>
      <c r="I21" s="45">
        <v>0</v>
      </c>
      <c r="J21" s="45">
        <v>0</v>
      </c>
      <c r="K21" s="45">
        <v>0</v>
      </c>
      <c r="L21" s="149"/>
      <c r="M21" s="193"/>
    </row>
    <row r="22" spans="1:13" ht="25.5" customHeight="1" thickBot="1" x14ac:dyDescent="0.25">
      <c r="A22" s="149"/>
      <c r="B22" s="149"/>
      <c r="C22" s="149"/>
      <c r="D22" s="44" t="s">
        <v>57</v>
      </c>
      <c r="E22" s="1">
        <v>0</v>
      </c>
      <c r="F22" s="45">
        <f t="shared" si="9"/>
        <v>0</v>
      </c>
      <c r="G22" s="45">
        <v>0</v>
      </c>
      <c r="H22" s="45">
        <v>0</v>
      </c>
      <c r="I22" s="45">
        <v>0</v>
      </c>
      <c r="J22" s="45">
        <v>0</v>
      </c>
      <c r="K22" s="45">
        <v>0</v>
      </c>
      <c r="L22" s="149"/>
      <c r="M22" s="193"/>
    </row>
    <row r="23" spans="1:13" ht="33.75" customHeight="1" thickBot="1" x14ac:dyDescent="0.25">
      <c r="A23" s="185"/>
      <c r="B23" s="185"/>
      <c r="C23" s="185"/>
      <c r="D23" s="44" t="s">
        <v>60</v>
      </c>
      <c r="E23" s="1">
        <v>1302</v>
      </c>
      <c r="F23" s="45">
        <f>G23+H23+I23+J23+K23</f>
        <v>3850</v>
      </c>
      <c r="G23" s="45">
        <v>770</v>
      </c>
      <c r="H23" s="45">
        <v>770</v>
      </c>
      <c r="I23" s="45">
        <v>770</v>
      </c>
      <c r="J23" s="45">
        <v>770</v>
      </c>
      <c r="K23" s="45">
        <v>770</v>
      </c>
      <c r="L23" s="185"/>
      <c r="M23" s="193"/>
    </row>
    <row r="24" spans="1:13" ht="25.5" customHeight="1" thickBot="1" x14ac:dyDescent="0.25">
      <c r="A24" s="195" t="s">
        <v>62</v>
      </c>
      <c r="B24" s="195" t="s">
        <v>81</v>
      </c>
      <c r="C24" s="148" t="s">
        <v>163</v>
      </c>
      <c r="D24" s="44" t="s">
        <v>13</v>
      </c>
      <c r="E24" s="1">
        <f>E25+E26+E27+E28</f>
        <v>4598</v>
      </c>
      <c r="F24" s="45">
        <f t="shared" si="9"/>
        <v>15000</v>
      </c>
      <c r="G24" s="45">
        <f>G25+G26+G27+G28</f>
        <v>3000</v>
      </c>
      <c r="H24" s="45">
        <f t="shared" ref="H24" si="18">H25+H26+H27+H28</f>
        <v>3000</v>
      </c>
      <c r="I24" s="45">
        <f t="shared" ref="I24" si="19">I25+I26+I27+I28</f>
        <v>3000</v>
      </c>
      <c r="J24" s="45">
        <f t="shared" ref="J24" si="20">J25+J26+J27+J28</f>
        <v>3000</v>
      </c>
      <c r="K24" s="45">
        <f t="shared" ref="K24" si="21">K25+K26+K27+K28</f>
        <v>3000</v>
      </c>
      <c r="L24" s="195" t="s">
        <v>96</v>
      </c>
      <c r="M24" s="193"/>
    </row>
    <row r="25" spans="1:13" ht="25.5" customHeight="1" thickBot="1" x14ac:dyDescent="0.25">
      <c r="A25" s="149"/>
      <c r="B25" s="149"/>
      <c r="C25" s="149"/>
      <c r="D25" s="44" t="s">
        <v>15</v>
      </c>
      <c r="E25" s="1">
        <v>0</v>
      </c>
      <c r="F25" s="45">
        <f t="shared" si="9"/>
        <v>0</v>
      </c>
      <c r="G25" s="45">
        <v>0</v>
      </c>
      <c r="H25" s="45">
        <v>0</v>
      </c>
      <c r="I25" s="45">
        <v>0</v>
      </c>
      <c r="J25" s="45">
        <v>0</v>
      </c>
      <c r="K25" s="45">
        <v>0</v>
      </c>
      <c r="L25" s="149"/>
      <c r="M25" s="193"/>
    </row>
    <row r="26" spans="1:13" ht="25.5" customHeight="1" thickBot="1" x14ac:dyDescent="0.25">
      <c r="A26" s="149"/>
      <c r="B26" s="149"/>
      <c r="C26" s="149"/>
      <c r="D26" s="44" t="s">
        <v>14</v>
      </c>
      <c r="E26" s="1">
        <v>0</v>
      </c>
      <c r="F26" s="45">
        <f t="shared" si="9"/>
        <v>0</v>
      </c>
      <c r="G26" s="45">
        <v>0</v>
      </c>
      <c r="H26" s="45">
        <v>0</v>
      </c>
      <c r="I26" s="45">
        <v>0</v>
      </c>
      <c r="J26" s="45">
        <v>0</v>
      </c>
      <c r="K26" s="45">
        <v>0</v>
      </c>
      <c r="L26" s="149"/>
      <c r="M26" s="193"/>
    </row>
    <row r="27" spans="1:13" ht="25.5" customHeight="1" thickBot="1" x14ac:dyDescent="0.25">
      <c r="A27" s="149"/>
      <c r="B27" s="149"/>
      <c r="C27" s="149"/>
      <c r="D27" s="44" t="s">
        <v>57</v>
      </c>
      <c r="E27" s="1">
        <v>0</v>
      </c>
      <c r="F27" s="45">
        <f t="shared" si="9"/>
        <v>0</v>
      </c>
      <c r="G27" s="45">
        <v>0</v>
      </c>
      <c r="H27" s="45">
        <v>0</v>
      </c>
      <c r="I27" s="45">
        <v>0</v>
      </c>
      <c r="J27" s="45">
        <v>0</v>
      </c>
      <c r="K27" s="45">
        <v>0</v>
      </c>
      <c r="L27" s="149"/>
      <c r="M27" s="193"/>
    </row>
    <row r="28" spans="1:13" ht="25.5" customHeight="1" thickBot="1" x14ac:dyDescent="0.25">
      <c r="A28" s="185"/>
      <c r="B28" s="185"/>
      <c r="C28" s="185"/>
      <c r="D28" s="44" t="s">
        <v>60</v>
      </c>
      <c r="E28" s="1">
        <v>4598</v>
      </c>
      <c r="F28" s="45">
        <f t="shared" si="9"/>
        <v>15000</v>
      </c>
      <c r="G28" s="45">
        <v>3000</v>
      </c>
      <c r="H28" s="45">
        <v>3000</v>
      </c>
      <c r="I28" s="45">
        <v>3000</v>
      </c>
      <c r="J28" s="45">
        <v>3000</v>
      </c>
      <c r="K28" s="45">
        <v>3000</v>
      </c>
      <c r="L28" s="185"/>
      <c r="M28" s="193"/>
    </row>
    <row r="29" spans="1:13" ht="25.5" customHeight="1" thickBot="1" x14ac:dyDescent="0.25">
      <c r="A29" s="195" t="s">
        <v>63</v>
      </c>
      <c r="B29" s="195" t="s">
        <v>80</v>
      </c>
      <c r="C29" s="148" t="s">
        <v>163</v>
      </c>
      <c r="D29" s="1" t="s">
        <v>13</v>
      </c>
      <c r="E29" s="1">
        <v>0</v>
      </c>
      <c r="F29" s="45">
        <f t="shared" si="9"/>
        <v>0</v>
      </c>
      <c r="G29" s="45">
        <f>G30+G31+G32+G33</f>
        <v>0</v>
      </c>
      <c r="H29" s="45">
        <f t="shared" ref="H29" si="22">H30+H31+H32+H33</f>
        <v>0</v>
      </c>
      <c r="I29" s="45">
        <f t="shared" ref="I29" si="23">I30+I31+I32+I33</f>
        <v>0</v>
      </c>
      <c r="J29" s="45">
        <f t="shared" ref="J29" si="24">J30+J31+J32+J33</f>
        <v>0</v>
      </c>
      <c r="K29" s="45">
        <f t="shared" ref="K29" si="25">K30+K31+K32+K33</f>
        <v>0</v>
      </c>
      <c r="L29" s="195" t="s">
        <v>96</v>
      </c>
      <c r="M29" s="193"/>
    </row>
    <row r="30" spans="1:13" ht="25.5" customHeight="1" thickBot="1" x14ac:dyDescent="0.25">
      <c r="A30" s="149"/>
      <c r="B30" s="149"/>
      <c r="C30" s="149"/>
      <c r="D30" s="44" t="s">
        <v>15</v>
      </c>
      <c r="E30" s="1">
        <v>0</v>
      </c>
      <c r="F30" s="45">
        <f t="shared" si="9"/>
        <v>0</v>
      </c>
      <c r="G30" s="45">
        <v>0</v>
      </c>
      <c r="H30" s="45">
        <v>0</v>
      </c>
      <c r="I30" s="45">
        <v>0</v>
      </c>
      <c r="J30" s="45">
        <v>0</v>
      </c>
      <c r="K30" s="45">
        <v>0</v>
      </c>
      <c r="L30" s="149"/>
      <c r="M30" s="193"/>
    </row>
    <row r="31" spans="1:13" ht="25.5" customHeight="1" thickBot="1" x14ac:dyDescent="0.25">
      <c r="A31" s="149"/>
      <c r="B31" s="149"/>
      <c r="C31" s="149"/>
      <c r="D31" s="44" t="s">
        <v>14</v>
      </c>
      <c r="E31" s="1">
        <v>0</v>
      </c>
      <c r="F31" s="45">
        <f t="shared" si="9"/>
        <v>0</v>
      </c>
      <c r="G31" s="45">
        <v>0</v>
      </c>
      <c r="H31" s="45">
        <v>0</v>
      </c>
      <c r="I31" s="45">
        <v>0</v>
      </c>
      <c r="J31" s="45">
        <v>0</v>
      </c>
      <c r="K31" s="45">
        <v>0</v>
      </c>
      <c r="L31" s="149"/>
      <c r="M31" s="193"/>
    </row>
    <row r="32" spans="1:13" ht="25.5" customHeight="1" thickBot="1" x14ac:dyDescent="0.25">
      <c r="A32" s="149"/>
      <c r="B32" s="149"/>
      <c r="C32" s="149"/>
      <c r="D32" s="44" t="s">
        <v>57</v>
      </c>
      <c r="E32" s="1">
        <v>0</v>
      </c>
      <c r="F32" s="45">
        <f t="shared" si="9"/>
        <v>0</v>
      </c>
      <c r="G32" s="45">
        <v>0</v>
      </c>
      <c r="H32" s="45">
        <v>0</v>
      </c>
      <c r="I32" s="45">
        <v>0</v>
      </c>
      <c r="J32" s="45">
        <v>0</v>
      </c>
      <c r="K32" s="45">
        <v>0</v>
      </c>
      <c r="L32" s="149"/>
      <c r="M32" s="193"/>
    </row>
    <row r="33" spans="1:13" ht="25.5" customHeight="1" thickBot="1" x14ac:dyDescent="0.25">
      <c r="A33" s="150"/>
      <c r="B33" s="150"/>
      <c r="C33" s="185"/>
      <c r="D33" s="44" t="s">
        <v>60</v>
      </c>
      <c r="E33" s="1">
        <v>0</v>
      </c>
      <c r="F33" s="45">
        <f t="shared" si="9"/>
        <v>0</v>
      </c>
      <c r="G33" s="45">
        <v>0</v>
      </c>
      <c r="H33" s="45">
        <v>0</v>
      </c>
      <c r="I33" s="45">
        <v>0</v>
      </c>
      <c r="J33" s="45">
        <v>0</v>
      </c>
      <c r="K33" s="45">
        <v>0</v>
      </c>
      <c r="L33" s="185"/>
      <c r="M33" s="194"/>
    </row>
    <row r="34" spans="1:13" ht="25.5" customHeight="1" thickBot="1" x14ac:dyDescent="0.25">
      <c r="A34" s="148" t="s">
        <v>64</v>
      </c>
      <c r="B34" s="148" t="s">
        <v>76</v>
      </c>
      <c r="C34" s="148" t="s">
        <v>163</v>
      </c>
      <c r="D34" s="1" t="s">
        <v>13</v>
      </c>
      <c r="E34" s="1">
        <f>E35+E36+E37+E38</f>
        <v>9484</v>
      </c>
      <c r="F34" s="45">
        <f t="shared" si="9"/>
        <v>0</v>
      </c>
      <c r="G34" s="45">
        <f t="shared" ref="G34:K34" si="26">G40+G45+G50+G55+G60</f>
        <v>0</v>
      </c>
      <c r="H34" s="45">
        <f t="shared" si="26"/>
        <v>0</v>
      </c>
      <c r="I34" s="45">
        <f t="shared" si="26"/>
        <v>0</v>
      </c>
      <c r="J34" s="45">
        <f t="shared" si="26"/>
        <v>0</v>
      </c>
      <c r="K34" s="45">
        <f t="shared" si="26"/>
        <v>0</v>
      </c>
      <c r="L34" s="197"/>
      <c r="M34" s="151" t="s">
        <v>66</v>
      </c>
    </row>
    <row r="35" spans="1:13" ht="25.5" customHeight="1" thickBot="1" x14ac:dyDescent="0.25">
      <c r="A35" s="149"/>
      <c r="B35" s="149"/>
      <c r="C35" s="149"/>
      <c r="D35" s="44" t="s">
        <v>15</v>
      </c>
      <c r="E35" s="1">
        <v>0</v>
      </c>
      <c r="F35" s="45">
        <f t="shared" si="9"/>
        <v>0</v>
      </c>
      <c r="G35" s="45">
        <f t="shared" ref="G35:K35" si="27">G41+G46+G51+G56+G61</f>
        <v>0</v>
      </c>
      <c r="H35" s="45">
        <f t="shared" si="27"/>
        <v>0</v>
      </c>
      <c r="I35" s="45">
        <f t="shared" si="27"/>
        <v>0</v>
      </c>
      <c r="J35" s="45">
        <f t="shared" si="27"/>
        <v>0</v>
      </c>
      <c r="K35" s="45">
        <f t="shared" si="27"/>
        <v>0</v>
      </c>
      <c r="L35" s="196"/>
      <c r="M35" s="152"/>
    </row>
    <row r="36" spans="1:13" ht="25.5" customHeight="1" thickBot="1" x14ac:dyDescent="0.25">
      <c r="A36" s="149"/>
      <c r="B36" s="149"/>
      <c r="C36" s="149"/>
      <c r="D36" s="44" t="s">
        <v>14</v>
      </c>
      <c r="E36" s="1">
        <v>0</v>
      </c>
      <c r="F36" s="45">
        <f t="shared" si="9"/>
        <v>0</v>
      </c>
      <c r="G36" s="45">
        <f t="shared" ref="G36:K36" si="28">G42+G47+G52+G57+G62</f>
        <v>0</v>
      </c>
      <c r="H36" s="45">
        <f t="shared" si="28"/>
        <v>0</v>
      </c>
      <c r="I36" s="45">
        <f t="shared" si="28"/>
        <v>0</v>
      </c>
      <c r="J36" s="45">
        <f t="shared" si="28"/>
        <v>0</v>
      </c>
      <c r="K36" s="45">
        <f t="shared" si="28"/>
        <v>0</v>
      </c>
      <c r="L36" s="196"/>
      <c r="M36" s="152"/>
    </row>
    <row r="37" spans="1:13" ht="25.5" customHeight="1" thickBot="1" x14ac:dyDescent="0.25">
      <c r="A37" s="149"/>
      <c r="B37" s="149"/>
      <c r="C37" s="149"/>
      <c r="D37" s="44" t="s">
        <v>57</v>
      </c>
      <c r="E37" s="1">
        <v>0</v>
      </c>
      <c r="F37" s="45">
        <f t="shared" si="9"/>
        <v>0</v>
      </c>
      <c r="G37" s="45">
        <f t="shared" ref="G37:K37" si="29">G43+G48+G53+G58+G63</f>
        <v>0</v>
      </c>
      <c r="H37" s="45">
        <f t="shared" si="29"/>
        <v>0</v>
      </c>
      <c r="I37" s="45">
        <f t="shared" si="29"/>
        <v>0</v>
      </c>
      <c r="J37" s="45">
        <f t="shared" si="29"/>
        <v>0</v>
      </c>
      <c r="K37" s="45">
        <f t="shared" si="29"/>
        <v>0</v>
      </c>
      <c r="L37" s="196"/>
      <c r="M37" s="152"/>
    </row>
    <row r="38" spans="1:13" ht="25.5" customHeight="1" thickBot="1" x14ac:dyDescent="0.25">
      <c r="A38" s="150"/>
      <c r="B38" s="150"/>
      <c r="C38" s="185"/>
      <c r="D38" s="44" t="s">
        <v>60</v>
      </c>
      <c r="E38" s="1">
        <f>E44</f>
        <v>9484</v>
      </c>
      <c r="F38" s="45">
        <f>G38+H38+I38+J38+K38</f>
        <v>0</v>
      </c>
      <c r="G38" s="45">
        <f>G44+G49+G54+G59+G64</f>
        <v>0</v>
      </c>
      <c r="H38" s="45">
        <f t="shared" ref="H38:K38" si="30">H44+H49+H54+H59+H64</f>
        <v>0</v>
      </c>
      <c r="I38" s="45">
        <f t="shared" si="30"/>
        <v>0</v>
      </c>
      <c r="J38" s="45">
        <f t="shared" si="30"/>
        <v>0</v>
      </c>
      <c r="K38" s="45">
        <f t="shared" si="30"/>
        <v>0</v>
      </c>
      <c r="L38" s="198"/>
      <c r="M38" s="152"/>
    </row>
    <row r="39" spans="1:13" ht="25.5" customHeight="1" thickBot="1" x14ac:dyDescent="0.25">
      <c r="A39" s="186" t="s">
        <v>155</v>
      </c>
      <c r="B39" s="187"/>
      <c r="C39" s="187"/>
      <c r="D39" s="187"/>
      <c r="E39" s="187"/>
      <c r="F39" s="187"/>
      <c r="G39" s="187"/>
      <c r="H39" s="187"/>
      <c r="I39" s="187"/>
      <c r="J39" s="187"/>
      <c r="K39" s="187"/>
      <c r="L39" s="187"/>
      <c r="M39" s="152"/>
    </row>
    <row r="40" spans="1:13" ht="25.5" customHeight="1" thickBot="1" x14ac:dyDescent="0.25">
      <c r="A40" s="148" t="s">
        <v>65</v>
      </c>
      <c r="B40" s="148" t="s">
        <v>44</v>
      </c>
      <c r="C40" s="148" t="s">
        <v>163</v>
      </c>
      <c r="D40" s="46" t="s">
        <v>13</v>
      </c>
      <c r="E40" s="72">
        <f>E41+E42+E43+E44</f>
        <v>9484</v>
      </c>
      <c r="F40" s="47">
        <f>G40+H40+I40+J40+K40</f>
        <v>0</v>
      </c>
      <c r="G40" s="45">
        <f>G41+G42+G43+G44</f>
        <v>0</v>
      </c>
      <c r="H40" s="45">
        <f t="shared" ref="H40" si="31">H41+H42+H43+H44</f>
        <v>0</v>
      </c>
      <c r="I40" s="45">
        <f t="shared" ref="I40" si="32">I41+I42+I43+I44</f>
        <v>0</v>
      </c>
      <c r="J40" s="45">
        <f t="shared" ref="J40" si="33">J41+J42+J43+J44</f>
        <v>0</v>
      </c>
      <c r="K40" s="45">
        <f t="shared" ref="K40" si="34">K41+K42+K43+K44</f>
        <v>0</v>
      </c>
      <c r="L40" s="189" t="s">
        <v>93</v>
      </c>
      <c r="M40" s="152"/>
    </row>
    <row r="41" spans="1:13" ht="25.5" customHeight="1" thickBot="1" x14ac:dyDescent="0.25">
      <c r="A41" s="149"/>
      <c r="B41" s="149"/>
      <c r="C41" s="149"/>
      <c r="D41" s="44" t="s">
        <v>15</v>
      </c>
      <c r="E41" s="1">
        <v>0</v>
      </c>
      <c r="F41" s="47">
        <f t="shared" ref="F41:F69" si="35">G41+H41+I41+J41+K41</f>
        <v>0</v>
      </c>
      <c r="G41" s="45">
        <v>0</v>
      </c>
      <c r="H41" s="45">
        <v>0</v>
      </c>
      <c r="I41" s="45">
        <v>0</v>
      </c>
      <c r="J41" s="45">
        <v>0</v>
      </c>
      <c r="K41" s="45">
        <v>0</v>
      </c>
      <c r="L41" s="196"/>
      <c r="M41" s="152"/>
    </row>
    <row r="42" spans="1:13" ht="25.5" customHeight="1" thickBot="1" x14ac:dyDescent="0.25">
      <c r="A42" s="149"/>
      <c r="B42" s="149"/>
      <c r="C42" s="149"/>
      <c r="D42" s="44" t="s">
        <v>14</v>
      </c>
      <c r="E42" s="1">
        <v>0</v>
      </c>
      <c r="F42" s="47">
        <f t="shared" si="35"/>
        <v>0</v>
      </c>
      <c r="G42" s="45">
        <v>0</v>
      </c>
      <c r="H42" s="45">
        <v>0</v>
      </c>
      <c r="I42" s="45">
        <v>0</v>
      </c>
      <c r="J42" s="45">
        <v>0</v>
      </c>
      <c r="K42" s="45">
        <v>0</v>
      </c>
      <c r="L42" s="196"/>
      <c r="M42" s="152"/>
    </row>
    <row r="43" spans="1:13" ht="25.5" customHeight="1" thickBot="1" x14ac:dyDescent="0.25">
      <c r="A43" s="149"/>
      <c r="B43" s="149"/>
      <c r="C43" s="149"/>
      <c r="D43" s="44" t="s">
        <v>57</v>
      </c>
      <c r="E43" s="1">
        <v>0</v>
      </c>
      <c r="F43" s="47">
        <f t="shared" si="35"/>
        <v>0</v>
      </c>
      <c r="G43" s="45">
        <v>0</v>
      </c>
      <c r="H43" s="45">
        <v>0</v>
      </c>
      <c r="I43" s="45">
        <v>0</v>
      </c>
      <c r="J43" s="45">
        <v>0</v>
      </c>
      <c r="K43" s="45">
        <v>0</v>
      </c>
      <c r="L43" s="196"/>
      <c r="M43" s="152"/>
    </row>
    <row r="44" spans="1:13" ht="25.5" customHeight="1" thickBot="1" x14ac:dyDescent="0.25">
      <c r="A44" s="149"/>
      <c r="B44" s="149"/>
      <c r="C44" s="185"/>
      <c r="D44" s="48" t="s">
        <v>60</v>
      </c>
      <c r="E44" s="43">
        <v>9484</v>
      </c>
      <c r="F44" s="47">
        <f t="shared" si="35"/>
        <v>0</v>
      </c>
      <c r="G44" s="49">
        <v>0</v>
      </c>
      <c r="H44" s="49">
        <v>0</v>
      </c>
      <c r="I44" s="49">
        <v>0</v>
      </c>
      <c r="J44" s="49">
        <v>0</v>
      </c>
      <c r="K44" s="49">
        <v>0</v>
      </c>
      <c r="L44" s="196"/>
      <c r="M44" s="152"/>
    </row>
    <row r="45" spans="1:13" ht="25.5" customHeight="1" thickBot="1" x14ac:dyDescent="0.25">
      <c r="A45" s="148" t="s">
        <v>67</v>
      </c>
      <c r="B45" s="148" t="s">
        <v>77</v>
      </c>
      <c r="C45" s="148" t="s">
        <v>163</v>
      </c>
      <c r="D45" s="46" t="s">
        <v>13</v>
      </c>
      <c r="E45" s="72">
        <v>0</v>
      </c>
      <c r="F45" s="47">
        <f t="shared" si="35"/>
        <v>0</v>
      </c>
      <c r="G45" s="50">
        <f>G46+G47+G48+G49</f>
        <v>0</v>
      </c>
      <c r="H45" s="50">
        <f t="shared" ref="H45" si="36">H46+H47+H48+H49</f>
        <v>0</v>
      </c>
      <c r="I45" s="50">
        <f t="shared" ref="I45" si="37">I46+I47+I48+I49</f>
        <v>0</v>
      </c>
      <c r="J45" s="50">
        <f t="shared" ref="J45" si="38">J46+J47+J48+J49</f>
        <v>0</v>
      </c>
      <c r="K45" s="50">
        <f t="shared" ref="K45" si="39">K46+K47+K48+K49</f>
        <v>0</v>
      </c>
      <c r="L45" s="148" t="s">
        <v>97</v>
      </c>
      <c r="M45" s="152"/>
    </row>
    <row r="46" spans="1:13" ht="25.5" customHeight="1" thickBot="1" x14ac:dyDescent="0.25">
      <c r="A46" s="149"/>
      <c r="B46" s="149"/>
      <c r="C46" s="149"/>
      <c r="D46" s="44" t="s">
        <v>15</v>
      </c>
      <c r="E46" s="1">
        <v>0</v>
      </c>
      <c r="F46" s="47">
        <f t="shared" si="35"/>
        <v>0</v>
      </c>
      <c r="G46" s="45">
        <v>0</v>
      </c>
      <c r="H46" s="45">
        <v>0</v>
      </c>
      <c r="I46" s="45">
        <v>0</v>
      </c>
      <c r="J46" s="45">
        <v>0</v>
      </c>
      <c r="K46" s="45">
        <v>0</v>
      </c>
      <c r="L46" s="149"/>
      <c r="M46" s="152"/>
    </row>
    <row r="47" spans="1:13" ht="25.5" customHeight="1" thickBot="1" x14ac:dyDescent="0.25">
      <c r="A47" s="149"/>
      <c r="B47" s="149"/>
      <c r="C47" s="149"/>
      <c r="D47" s="44" t="s">
        <v>14</v>
      </c>
      <c r="E47" s="1">
        <v>0</v>
      </c>
      <c r="F47" s="47">
        <f t="shared" si="35"/>
        <v>0</v>
      </c>
      <c r="G47" s="45">
        <v>0</v>
      </c>
      <c r="H47" s="45">
        <v>0</v>
      </c>
      <c r="I47" s="45">
        <v>0</v>
      </c>
      <c r="J47" s="45">
        <v>0</v>
      </c>
      <c r="K47" s="45">
        <v>0</v>
      </c>
      <c r="L47" s="149"/>
      <c r="M47" s="152"/>
    </row>
    <row r="48" spans="1:13" ht="25.5" customHeight="1" thickBot="1" x14ac:dyDescent="0.25">
      <c r="A48" s="149"/>
      <c r="B48" s="149"/>
      <c r="C48" s="149"/>
      <c r="D48" s="44" t="s">
        <v>57</v>
      </c>
      <c r="E48" s="1">
        <v>0</v>
      </c>
      <c r="F48" s="47">
        <f t="shared" si="35"/>
        <v>0</v>
      </c>
      <c r="G48" s="45">
        <v>0</v>
      </c>
      <c r="H48" s="45">
        <v>0</v>
      </c>
      <c r="I48" s="45">
        <v>0</v>
      </c>
      <c r="J48" s="45">
        <v>0</v>
      </c>
      <c r="K48" s="45">
        <v>0</v>
      </c>
      <c r="L48" s="149"/>
      <c r="M48" s="152"/>
    </row>
    <row r="49" spans="1:13" ht="25.5" customHeight="1" thickBot="1" x14ac:dyDescent="0.25">
      <c r="A49" s="150"/>
      <c r="B49" s="150"/>
      <c r="C49" s="185"/>
      <c r="D49" s="44" t="s">
        <v>60</v>
      </c>
      <c r="E49" s="1">
        <v>0</v>
      </c>
      <c r="F49" s="47">
        <f t="shared" si="35"/>
        <v>0</v>
      </c>
      <c r="G49" s="45">
        <v>0</v>
      </c>
      <c r="H49" s="45">
        <v>0</v>
      </c>
      <c r="I49" s="45">
        <v>0</v>
      </c>
      <c r="J49" s="45">
        <v>0</v>
      </c>
      <c r="K49" s="45">
        <v>0</v>
      </c>
      <c r="L49" s="150"/>
      <c r="M49" s="152"/>
    </row>
    <row r="50" spans="1:13" ht="25.5" customHeight="1" thickBot="1" x14ac:dyDescent="0.25">
      <c r="A50" s="148" t="s">
        <v>68</v>
      </c>
      <c r="B50" s="148" t="s">
        <v>142</v>
      </c>
      <c r="C50" s="148" t="s">
        <v>163</v>
      </c>
      <c r="D50" s="46" t="s">
        <v>13</v>
      </c>
      <c r="E50" s="72">
        <v>0</v>
      </c>
      <c r="F50" s="47">
        <f t="shared" si="35"/>
        <v>0</v>
      </c>
      <c r="G50" s="50">
        <f>G51+G52+G53+G54</f>
        <v>0</v>
      </c>
      <c r="H50" s="50">
        <f t="shared" ref="H50" si="40">H51+H52+H53+H54</f>
        <v>0</v>
      </c>
      <c r="I50" s="50">
        <f t="shared" ref="I50" si="41">I51+I52+I53+I54</f>
        <v>0</v>
      </c>
      <c r="J50" s="50">
        <f t="shared" ref="J50" si="42">J51+J52+J53+J54</f>
        <v>0</v>
      </c>
      <c r="K50" s="50">
        <f t="shared" ref="K50" si="43">K51+K52+K53+K54</f>
        <v>0</v>
      </c>
      <c r="L50" s="148" t="s">
        <v>93</v>
      </c>
      <c r="M50" s="152"/>
    </row>
    <row r="51" spans="1:13" ht="25.5" customHeight="1" thickBot="1" x14ac:dyDescent="0.25">
      <c r="A51" s="149"/>
      <c r="B51" s="149"/>
      <c r="C51" s="149"/>
      <c r="D51" s="44" t="s">
        <v>15</v>
      </c>
      <c r="E51" s="1">
        <v>0</v>
      </c>
      <c r="F51" s="47">
        <f t="shared" si="35"/>
        <v>0</v>
      </c>
      <c r="G51" s="45">
        <v>0</v>
      </c>
      <c r="H51" s="45">
        <v>0</v>
      </c>
      <c r="I51" s="45">
        <v>0</v>
      </c>
      <c r="J51" s="45">
        <v>0</v>
      </c>
      <c r="K51" s="45">
        <v>0</v>
      </c>
      <c r="L51" s="149"/>
      <c r="M51" s="152"/>
    </row>
    <row r="52" spans="1:13" ht="25.5" customHeight="1" thickBot="1" x14ac:dyDescent="0.25">
      <c r="A52" s="149"/>
      <c r="B52" s="149"/>
      <c r="C52" s="149"/>
      <c r="D52" s="44" t="s">
        <v>14</v>
      </c>
      <c r="E52" s="1">
        <v>0</v>
      </c>
      <c r="F52" s="47">
        <f t="shared" si="35"/>
        <v>0</v>
      </c>
      <c r="G52" s="45">
        <v>0</v>
      </c>
      <c r="H52" s="45">
        <v>0</v>
      </c>
      <c r="I52" s="45">
        <v>0</v>
      </c>
      <c r="J52" s="45">
        <v>0</v>
      </c>
      <c r="K52" s="45">
        <v>0</v>
      </c>
      <c r="L52" s="149"/>
      <c r="M52" s="152"/>
    </row>
    <row r="53" spans="1:13" ht="25.5" customHeight="1" thickBot="1" x14ac:dyDescent="0.25">
      <c r="A53" s="149"/>
      <c r="B53" s="149"/>
      <c r="C53" s="149"/>
      <c r="D53" s="44" t="s">
        <v>57</v>
      </c>
      <c r="E53" s="1">
        <v>0</v>
      </c>
      <c r="F53" s="47">
        <f t="shared" si="35"/>
        <v>0</v>
      </c>
      <c r="G53" s="45">
        <v>0</v>
      </c>
      <c r="H53" s="45">
        <v>0</v>
      </c>
      <c r="I53" s="45">
        <v>0</v>
      </c>
      <c r="J53" s="45">
        <v>0</v>
      </c>
      <c r="K53" s="45">
        <v>0</v>
      </c>
      <c r="L53" s="149"/>
      <c r="M53" s="152"/>
    </row>
    <row r="54" spans="1:13" ht="25.5" customHeight="1" thickBot="1" x14ac:dyDescent="0.25">
      <c r="A54" s="150"/>
      <c r="B54" s="150"/>
      <c r="C54" s="185"/>
      <c r="D54" s="44" t="s">
        <v>60</v>
      </c>
      <c r="E54" s="1">
        <v>0</v>
      </c>
      <c r="F54" s="47">
        <f t="shared" si="35"/>
        <v>0</v>
      </c>
      <c r="G54" s="45">
        <v>0</v>
      </c>
      <c r="H54" s="45">
        <v>0</v>
      </c>
      <c r="I54" s="45">
        <v>0</v>
      </c>
      <c r="J54" s="45">
        <v>0</v>
      </c>
      <c r="K54" s="45">
        <v>0</v>
      </c>
      <c r="L54" s="150"/>
      <c r="M54" s="152"/>
    </row>
    <row r="55" spans="1:13" ht="25.5" customHeight="1" thickBot="1" x14ac:dyDescent="0.25">
      <c r="A55" s="148" t="s">
        <v>69</v>
      </c>
      <c r="B55" s="148" t="s">
        <v>78</v>
      </c>
      <c r="C55" s="148" t="s">
        <v>163</v>
      </c>
      <c r="D55" s="46" t="s">
        <v>13</v>
      </c>
      <c r="E55" s="72">
        <v>0</v>
      </c>
      <c r="F55" s="47">
        <f t="shared" si="35"/>
        <v>0</v>
      </c>
      <c r="G55" s="50">
        <f>G56+G57+G58+G59</f>
        <v>0</v>
      </c>
      <c r="H55" s="50">
        <f t="shared" ref="H55" si="44">H56+H57+H58+H59</f>
        <v>0</v>
      </c>
      <c r="I55" s="50">
        <f t="shared" ref="I55" si="45">I56+I57+I58+I59</f>
        <v>0</v>
      </c>
      <c r="J55" s="50">
        <f t="shared" ref="J55" si="46">J56+J57+J58+J59</f>
        <v>0</v>
      </c>
      <c r="K55" s="50">
        <f t="shared" ref="K55" si="47">K56+K57+K58+K59</f>
        <v>0</v>
      </c>
      <c r="L55" s="148" t="s">
        <v>93</v>
      </c>
      <c r="M55" s="152"/>
    </row>
    <row r="56" spans="1:13" ht="25.5" customHeight="1" thickBot="1" x14ac:dyDescent="0.25">
      <c r="A56" s="149"/>
      <c r="B56" s="149"/>
      <c r="C56" s="149"/>
      <c r="D56" s="44" t="s">
        <v>15</v>
      </c>
      <c r="E56" s="1">
        <v>0</v>
      </c>
      <c r="F56" s="47">
        <f t="shared" si="35"/>
        <v>0</v>
      </c>
      <c r="G56" s="45">
        <v>0</v>
      </c>
      <c r="H56" s="45">
        <v>0</v>
      </c>
      <c r="I56" s="45">
        <v>0</v>
      </c>
      <c r="J56" s="45">
        <v>0</v>
      </c>
      <c r="K56" s="45">
        <v>0</v>
      </c>
      <c r="L56" s="149"/>
      <c r="M56" s="152"/>
    </row>
    <row r="57" spans="1:13" ht="25.5" customHeight="1" thickBot="1" x14ac:dyDescent="0.25">
      <c r="A57" s="149"/>
      <c r="B57" s="149"/>
      <c r="C57" s="149"/>
      <c r="D57" s="44" t="s">
        <v>14</v>
      </c>
      <c r="E57" s="1">
        <v>0</v>
      </c>
      <c r="F57" s="47">
        <f t="shared" si="35"/>
        <v>0</v>
      </c>
      <c r="G57" s="45">
        <v>0</v>
      </c>
      <c r="H57" s="45">
        <v>0</v>
      </c>
      <c r="I57" s="45">
        <v>0</v>
      </c>
      <c r="J57" s="45">
        <v>0</v>
      </c>
      <c r="K57" s="45">
        <v>0</v>
      </c>
      <c r="L57" s="149"/>
      <c r="M57" s="152"/>
    </row>
    <row r="58" spans="1:13" ht="25.5" customHeight="1" thickBot="1" x14ac:dyDescent="0.25">
      <c r="A58" s="149"/>
      <c r="B58" s="149"/>
      <c r="C58" s="149"/>
      <c r="D58" s="44" t="s">
        <v>57</v>
      </c>
      <c r="E58" s="1">
        <v>0</v>
      </c>
      <c r="F58" s="47">
        <f t="shared" si="35"/>
        <v>0</v>
      </c>
      <c r="G58" s="45">
        <v>0</v>
      </c>
      <c r="H58" s="45">
        <v>0</v>
      </c>
      <c r="I58" s="45">
        <v>0</v>
      </c>
      <c r="J58" s="45">
        <v>0</v>
      </c>
      <c r="K58" s="45">
        <v>0</v>
      </c>
      <c r="L58" s="149"/>
      <c r="M58" s="152"/>
    </row>
    <row r="59" spans="1:13" ht="192.75" customHeight="1" thickBot="1" x14ac:dyDescent="0.25">
      <c r="A59" s="150"/>
      <c r="B59" s="150"/>
      <c r="C59" s="185"/>
      <c r="D59" s="44" t="s">
        <v>60</v>
      </c>
      <c r="E59" s="1">
        <v>0</v>
      </c>
      <c r="F59" s="47">
        <f t="shared" si="35"/>
        <v>0</v>
      </c>
      <c r="G59" s="45">
        <v>0</v>
      </c>
      <c r="H59" s="45">
        <v>0</v>
      </c>
      <c r="I59" s="45">
        <v>0</v>
      </c>
      <c r="J59" s="45">
        <v>0</v>
      </c>
      <c r="K59" s="45">
        <v>0</v>
      </c>
      <c r="L59" s="150"/>
      <c r="M59" s="152"/>
    </row>
    <row r="60" spans="1:13" ht="25.5" customHeight="1" thickBot="1" x14ac:dyDescent="0.25">
      <c r="A60" s="148" t="s">
        <v>70</v>
      </c>
      <c r="B60" s="148" t="s">
        <v>46</v>
      </c>
      <c r="C60" s="148" t="s">
        <v>163</v>
      </c>
      <c r="D60" s="46" t="s">
        <v>13</v>
      </c>
      <c r="E60" s="72">
        <v>0</v>
      </c>
      <c r="F60" s="47">
        <f t="shared" si="35"/>
        <v>0</v>
      </c>
      <c r="G60" s="50">
        <f>G61+G62+G63+G64</f>
        <v>0</v>
      </c>
      <c r="H60" s="50">
        <f t="shared" ref="H60" si="48">H61+H62+H63+H64</f>
        <v>0</v>
      </c>
      <c r="I60" s="50">
        <f t="shared" ref="I60" si="49">I61+I62+I63+I64</f>
        <v>0</v>
      </c>
      <c r="J60" s="50">
        <f t="shared" ref="J60" si="50">J61+J62+J63+J64</f>
        <v>0</v>
      </c>
      <c r="K60" s="50">
        <f t="shared" ref="K60" si="51">K61+K62+K63+K64</f>
        <v>0</v>
      </c>
      <c r="L60" s="148" t="s">
        <v>93</v>
      </c>
      <c r="M60" s="152"/>
    </row>
    <row r="61" spans="1:13" ht="25.5" customHeight="1" thickBot="1" x14ac:dyDescent="0.25">
      <c r="A61" s="149"/>
      <c r="B61" s="149"/>
      <c r="C61" s="149"/>
      <c r="D61" s="44" t="s">
        <v>15</v>
      </c>
      <c r="E61" s="1">
        <v>0</v>
      </c>
      <c r="F61" s="47">
        <f t="shared" si="35"/>
        <v>0</v>
      </c>
      <c r="G61" s="45">
        <v>0</v>
      </c>
      <c r="H61" s="45">
        <v>0</v>
      </c>
      <c r="I61" s="45">
        <v>0</v>
      </c>
      <c r="J61" s="45">
        <v>0</v>
      </c>
      <c r="K61" s="45">
        <v>0</v>
      </c>
      <c r="L61" s="149"/>
      <c r="M61" s="152"/>
    </row>
    <row r="62" spans="1:13" ht="25.5" customHeight="1" thickBot="1" x14ac:dyDescent="0.25">
      <c r="A62" s="149"/>
      <c r="B62" s="149"/>
      <c r="C62" s="149"/>
      <c r="D62" s="44" t="s">
        <v>14</v>
      </c>
      <c r="E62" s="1">
        <v>0</v>
      </c>
      <c r="F62" s="47">
        <f t="shared" si="35"/>
        <v>0</v>
      </c>
      <c r="G62" s="45">
        <v>0</v>
      </c>
      <c r="H62" s="45">
        <v>0</v>
      </c>
      <c r="I62" s="45">
        <v>0</v>
      </c>
      <c r="J62" s="45">
        <v>0</v>
      </c>
      <c r="K62" s="45">
        <v>0</v>
      </c>
      <c r="L62" s="149"/>
      <c r="M62" s="152"/>
    </row>
    <row r="63" spans="1:13" ht="25.5" customHeight="1" thickBot="1" x14ac:dyDescent="0.25">
      <c r="A63" s="149"/>
      <c r="B63" s="149"/>
      <c r="C63" s="149"/>
      <c r="D63" s="44" t="s">
        <v>57</v>
      </c>
      <c r="E63" s="1">
        <v>0</v>
      </c>
      <c r="F63" s="47">
        <f t="shared" si="35"/>
        <v>0</v>
      </c>
      <c r="G63" s="45">
        <v>0</v>
      </c>
      <c r="H63" s="45">
        <v>0</v>
      </c>
      <c r="I63" s="45">
        <v>0</v>
      </c>
      <c r="J63" s="45">
        <v>0</v>
      </c>
      <c r="K63" s="45">
        <v>0</v>
      </c>
      <c r="L63" s="149"/>
      <c r="M63" s="152"/>
    </row>
    <row r="64" spans="1:13" ht="25.5" customHeight="1" thickBot="1" x14ac:dyDescent="0.25">
      <c r="A64" s="150"/>
      <c r="B64" s="150"/>
      <c r="C64" s="185"/>
      <c r="D64" s="44" t="s">
        <v>60</v>
      </c>
      <c r="E64" s="1">
        <v>0</v>
      </c>
      <c r="F64" s="47">
        <f t="shared" si="35"/>
        <v>0</v>
      </c>
      <c r="G64" s="45">
        <v>0</v>
      </c>
      <c r="H64" s="45">
        <v>0</v>
      </c>
      <c r="I64" s="45">
        <v>0</v>
      </c>
      <c r="J64" s="45">
        <v>0</v>
      </c>
      <c r="K64" s="45">
        <v>0</v>
      </c>
      <c r="L64" s="150"/>
      <c r="M64" s="143"/>
    </row>
    <row r="65" spans="1:13" ht="25.5" customHeight="1" thickBot="1" x14ac:dyDescent="0.25">
      <c r="A65" s="148" t="s">
        <v>71</v>
      </c>
      <c r="B65" s="148" t="s">
        <v>79</v>
      </c>
      <c r="C65" s="148" t="s">
        <v>163</v>
      </c>
      <c r="D65" s="46" t="s">
        <v>13</v>
      </c>
      <c r="E65" s="72">
        <f>E66+E67+E68+E69</f>
        <v>15858</v>
      </c>
      <c r="F65" s="47">
        <f t="shared" si="35"/>
        <v>32500</v>
      </c>
      <c r="G65" s="50">
        <f>G66+G67+G68+G69</f>
        <v>6500</v>
      </c>
      <c r="H65" s="50">
        <f t="shared" ref="H65" si="52">H66+H67+H68+H69</f>
        <v>6500</v>
      </c>
      <c r="I65" s="50">
        <f t="shared" ref="I65" si="53">I66+I67+I68+I69</f>
        <v>6500</v>
      </c>
      <c r="J65" s="50">
        <f t="shared" ref="J65" si="54">J66+J67+J68+J69</f>
        <v>6500</v>
      </c>
      <c r="K65" s="50">
        <f t="shared" ref="K65" si="55">K66+K67+K68+K69</f>
        <v>6500</v>
      </c>
      <c r="L65" s="148"/>
      <c r="M65" s="151" t="s">
        <v>73</v>
      </c>
    </row>
    <row r="66" spans="1:13" ht="25.5" customHeight="1" thickBot="1" x14ac:dyDescent="0.25">
      <c r="A66" s="149"/>
      <c r="B66" s="149"/>
      <c r="C66" s="149"/>
      <c r="D66" s="44" t="s">
        <v>15</v>
      </c>
      <c r="E66" s="1">
        <v>0</v>
      </c>
      <c r="F66" s="47">
        <f t="shared" si="35"/>
        <v>0</v>
      </c>
      <c r="G66" s="45">
        <f t="shared" ref="G66:K69" si="56">G72+G77+G82</f>
        <v>0</v>
      </c>
      <c r="H66" s="45">
        <f t="shared" si="56"/>
        <v>0</v>
      </c>
      <c r="I66" s="45">
        <f t="shared" si="56"/>
        <v>0</v>
      </c>
      <c r="J66" s="45">
        <f t="shared" si="56"/>
        <v>0</v>
      </c>
      <c r="K66" s="45">
        <f t="shared" si="56"/>
        <v>0</v>
      </c>
      <c r="L66" s="149"/>
      <c r="M66" s="152"/>
    </row>
    <row r="67" spans="1:13" ht="25.5" customHeight="1" thickBot="1" x14ac:dyDescent="0.25">
      <c r="A67" s="149"/>
      <c r="B67" s="149"/>
      <c r="C67" s="149"/>
      <c r="D67" s="44" t="s">
        <v>14</v>
      </c>
      <c r="E67" s="1">
        <v>0</v>
      </c>
      <c r="F67" s="47">
        <f t="shared" si="35"/>
        <v>0</v>
      </c>
      <c r="G67" s="45">
        <f t="shared" si="56"/>
        <v>0</v>
      </c>
      <c r="H67" s="45">
        <f t="shared" si="56"/>
        <v>0</v>
      </c>
      <c r="I67" s="45">
        <f t="shared" si="56"/>
        <v>0</v>
      </c>
      <c r="J67" s="45">
        <f t="shared" si="56"/>
        <v>0</v>
      </c>
      <c r="K67" s="45">
        <f t="shared" si="56"/>
        <v>0</v>
      </c>
      <c r="L67" s="149"/>
      <c r="M67" s="152"/>
    </row>
    <row r="68" spans="1:13" ht="25.5" customHeight="1" thickBot="1" x14ac:dyDescent="0.25">
      <c r="A68" s="149"/>
      <c r="B68" s="149"/>
      <c r="C68" s="149"/>
      <c r="D68" s="44" t="s">
        <v>57</v>
      </c>
      <c r="E68" s="1">
        <v>0</v>
      </c>
      <c r="F68" s="47">
        <f t="shared" si="35"/>
        <v>0</v>
      </c>
      <c r="G68" s="45">
        <f t="shared" si="56"/>
        <v>0</v>
      </c>
      <c r="H68" s="45">
        <f t="shared" si="56"/>
        <v>0</v>
      </c>
      <c r="I68" s="45">
        <f t="shared" si="56"/>
        <v>0</v>
      </c>
      <c r="J68" s="45">
        <f t="shared" si="56"/>
        <v>0</v>
      </c>
      <c r="K68" s="45">
        <f t="shared" si="56"/>
        <v>0</v>
      </c>
      <c r="L68" s="149"/>
      <c r="M68" s="152"/>
    </row>
    <row r="69" spans="1:13" ht="25.5" customHeight="1" thickBot="1" x14ac:dyDescent="0.25">
      <c r="A69" s="149"/>
      <c r="B69" s="149"/>
      <c r="C69" s="185"/>
      <c r="D69" s="48" t="s">
        <v>60</v>
      </c>
      <c r="E69" s="43">
        <f>E80+E85</f>
        <v>15858</v>
      </c>
      <c r="F69" s="47">
        <f t="shared" si="35"/>
        <v>32500</v>
      </c>
      <c r="G69" s="49">
        <f t="shared" si="56"/>
        <v>6500</v>
      </c>
      <c r="H69" s="49">
        <f t="shared" si="56"/>
        <v>6500</v>
      </c>
      <c r="I69" s="49">
        <f t="shared" si="56"/>
        <v>6500</v>
      </c>
      <c r="J69" s="49">
        <f t="shared" si="56"/>
        <v>6500</v>
      </c>
      <c r="K69" s="49">
        <f t="shared" si="56"/>
        <v>6500</v>
      </c>
      <c r="L69" s="149"/>
      <c r="M69" s="152"/>
    </row>
    <row r="70" spans="1:13" ht="25.5" customHeight="1" thickBot="1" x14ac:dyDescent="0.25">
      <c r="A70" s="156" t="s">
        <v>115</v>
      </c>
      <c r="B70" s="157"/>
      <c r="C70" s="157"/>
      <c r="D70" s="157"/>
      <c r="E70" s="157"/>
      <c r="F70" s="157"/>
      <c r="G70" s="157"/>
      <c r="H70" s="157"/>
      <c r="I70" s="157"/>
      <c r="J70" s="157"/>
      <c r="K70" s="157"/>
      <c r="L70" s="158"/>
      <c r="M70" s="152"/>
    </row>
    <row r="71" spans="1:13" ht="25.5" hidden="1" customHeight="1" thickBot="1" x14ac:dyDescent="0.25">
      <c r="A71" s="148" t="s">
        <v>65</v>
      </c>
      <c r="B71" s="148" t="s">
        <v>82</v>
      </c>
      <c r="C71" s="148" t="s">
        <v>101</v>
      </c>
      <c r="D71" s="46" t="s">
        <v>13</v>
      </c>
      <c r="E71" s="72">
        <v>0</v>
      </c>
      <c r="F71" s="45">
        <f t="shared" ref="F71:F84" si="57">G71+H71+I71+J71+K71</f>
        <v>0</v>
      </c>
      <c r="G71" s="50">
        <f>G72+G73+G74+G75</f>
        <v>0</v>
      </c>
      <c r="H71" s="50">
        <f t="shared" ref="H71:K71" si="58">H72+H73+H74+H75</f>
        <v>0</v>
      </c>
      <c r="I71" s="50">
        <f t="shared" si="58"/>
        <v>0</v>
      </c>
      <c r="J71" s="50">
        <f t="shared" si="58"/>
        <v>0</v>
      </c>
      <c r="K71" s="50">
        <f t="shared" si="58"/>
        <v>0</v>
      </c>
      <c r="L71" s="148" t="s">
        <v>93</v>
      </c>
      <c r="M71" s="152"/>
    </row>
    <row r="72" spans="1:13" ht="25.5" hidden="1" customHeight="1" thickBot="1" x14ac:dyDescent="0.25">
      <c r="A72" s="149"/>
      <c r="B72" s="149"/>
      <c r="C72" s="149"/>
      <c r="D72" s="44" t="s">
        <v>15</v>
      </c>
      <c r="E72" s="1">
        <v>0</v>
      </c>
      <c r="F72" s="45">
        <f t="shared" si="57"/>
        <v>0</v>
      </c>
      <c r="G72" s="45">
        <v>0</v>
      </c>
      <c r="H72" s="45">
        <v>0</v>
      </c>
      <c r="I72" s="45">
        <v>0</v>
      </c>
      <c r="J72" s="45">
        <v>0</v>
      </c>
      <c r="K72" s="45">
        <v>0</v>
      </c>
      <c r="L72" s="149"/>
      <c r="M72" s="152"/>
    </row>
    <row r="73" spans="1:13" ht="25.5" hidden="1" customHeight="1" thickBot="1" x14ac:dyDescent="0.25">
      <c r="A73" s="149"/>
      <c r="B73" s="149"/>
      <c r="C73" s="149"/>
      <c r="D73" s="44" t="s">
        <v>14</v>
      </c>
      <c r="E73" s="1">
        <v>0</v>
      </c>
      <c r="F73" s="45">
        <f t="shared" si="57"/>
        <v>0</v>
      </c>
      <c r="G73" s="45">
        <v>0</v>
      </c>
      <c r="H73" s="45">
        <v>0</v>
      </c>
      <c r="I73" s="45">
        <v>0</v>
      </c>
      <c r="J73" s="45">
        <v>0</v>
      </c>
      <c r="K73" s="45">
        <v>0</v>
      </c>
      <c r="L73" s="149"/>
      <c r="M73" s="152"/>
    </row>
    <row r="74" spans="1:13" ht="25.5" hidden="1" customHeight="1" thickBot="1" x14ac:dyDescent="0.25">
      <c r="A74" s="149"/>
      <c r="B74" s="149"/>
      <c r="C74" s="149"/>
      <c r="D74" s="44" t="s">
        <v>57</v>
      </c>
      <c r="E74" s="1">
        <v>0</v>
      </c>
      <c r="F74" s="45">
        <f t="shared" si="57"/>
        <v>0</v>
      </c>
      <c r="G74" s="45">
        <v>0</v>
      </c>
      <c r="H74" s="45">
        <v>0</v>
      </c>
      <c r="I74" s="45">
        <v>0</v>
      </c>
      <c r="J74" s="45">
        <v>0</v>
      </c>
      <c r="K74" s="45">
        <v>0</v>
      </c>
      <c r="L74" s="149"/>
      <c r="M74" s="152"/>
    </row>
    <row r="75" spans="1:13" ht="25.5" hidden="1" customHeight="1" thickBot="1" x14ac:dyDescent="0.25">
      <c r="A75" s="150"/>
      <c r="B75" s="150"/>
      <c r="C75" s="150"/>
      <c r="D75" s="44" t="s">
        <v>60</v>
      </c>
      <c r="E75" s="1">
        <v>0</v>
      </c>
      <c r="F75" s="45">
        <f t="shared" si="57"/>
        <v>0</v>
      </c>
      <c r="G75" s="45">
        <v>0</v>
      </c>
      <c r="H75" s="45">
        <v>0</v>
      </c>
      <c r="I75" s="45">
        <v>0</v>
      </c>
      <c r="J75" s="45">
        <v>0</v>
      </c>
      <c r="K75" s="45">
        <v>0</v>
      </c>
      <c r="L75" s="150"/>
      <c r="M75" s="152"/>
    </row>
    <row r="76" spans="1:13" ht="25.5" customHeight="1" thickBot="1" x14ac:dyDescent="0.25">
      <c r="A76" s="148" t="s">
        <v>72</v>
      </c>
      <c r="B76" s="151" t="s">
        <v>144</v>
      </c>
      <c r="C76" s="148" t="s">
        <v>163</v>
      </c>
      <c r="D76" s="71" t="s">
        <v>13</v>
      </c>
      <c r="E76" s="69">
        <f>E77+E78+E79+E80</f>
        <v>5790</v>
      </c>
      <c r="F76" s="45">
        <f t="shared" si="57"/>
        <v>17500</v>
      </c>
      <c r="G76" s="50">
        <f>G77+G78+G79+G80</f>
        <v>3500</v>
      </c>
      <c r="H76" s="50">
        <f t="shared" ref="H76" si="59">H77+H78+H79+H80</f>
        <v>3500</v>
      </c>
      <c r="I76" s="50">
        <f t="shared" ref="I76" si="60">I77+I78+I79+I80</f>
        <v>3500</v>
      </c>
      <c r="J76" s="50">
        <f t="shared" ref="J76" si="61">J77+J78+J79+J80</f>
        <v>3500</v>
      </c>
      <c r="K76" s="50">
        <f t="shared" ref="K76" si="62">K77+K78+K79+K80</f>
        <v>3500</v>
      </c>
      <c r="L76" s="151" t="s">
        <v>96</v>
      </c>
      <c r="M76" s="152"/>
    </row>
    <row r="77" spans="1:13" ht="25.5" customHeight="1" thickBot="1" x14ac:dyDescent="0.25">
      <c r="A77" s="149"/>
      <c r="B77" s="152"/>
      <c r="C77" s="149"/>
      <c r="D77" s="51" t="s">
        <v>15</v>
      </c>
      <c r="E77" s="70">
        <v>0</v>
      </c>
      <c r="F77" s="45">
        <f t="shared" si="57"/>
        <v>0</v>
      </c>
      <c r="G77" s="45">
        <v>0</v>
      </c>
      <c r="H77" s="45">
        <v>0</v>
      </c>
      <c r="I77" s="45">
        <v>0</v>
      </c>
      <c r="J77" s="45">
        <v>0</v>
      </c>
      <c r="K77" s="45">
        <v>0</v>
      </c>
      <c r="L77" s="152"/>
      <c r="M77" s="152"/>
    </row>
    <row r="78" spans="1:13" ht="25.5" customHeight="1" thickBot="1" x14ac:dyDescent="0.25">
      <c r="A78" s="149"/>
      <c r="B78" s="152"/>
      <c r="C78" s="149"/>
      <c r="D78" s="52" t="s">
        <v>14</v>
      </c>
      <c r="E78" s="76">
        <v>0</v>
      </c>
      <c r="F78" s="45">
        <f t="shared" si="57"/>
        <v>0</v>
      </c>
      <c r="G78" s="45">
        <v>0</v>
      </c>
      <c r="H78" s="45">
        <v>0</v>
      </c>
      <c r="I78" s="45">
        <v>0</v>
      </c>
      <c r="J78" s="45">
        <v>0</v>
      </c>
      <c r="K78" s="45">
        <v>0</v>
      </c>
      <c r="L78" s="152"/>
      <c r="M78" s="152"/>
    </row>
    <row r="79" spans="1:13" ht="25.5" customHeight="1" thickBot="1" x14ac:dyDescent="0.25">
      <c r="A79" s="149"/>
      <c r="B79" s="152"/>
      <c r="C79" s="149"/>
      <c r="D79" s="52" t="s">
        <v>57</v>
      </c>
      <c r="E79" s="76">
        <v>0</v>
      </c>
      <c r="F79" s="45">
        <f t="shared" si="57"/>
        <v>0</v>
      </c>
      <c r="G79" s="45">
        <v>0</v>
      </c>
      <c r="H79" s="45">
        <v>0</v>
      </c>
      <c r="I79" s="45">
        <v>0</v>
      </c>
      <c r="J79" s="45">
        <v>0</v>
      </c>
      <c r="K79" s="45">
        <v>0</v>
      </c>
      <c r="L79" s="152"/>
      <c r="M79" s="152"/>
    </row>
    <row r="80" spans="1:13" ht="25.5" customHeight="1" thickBot="1" x14ac:dyDescent="0.25">
      <c r="A80" s="150"/>
      <c r="B80" s="143"/>
      <c r="C80" s="185"/>
      <c r="D80" s="52" t="s">
        <v>60</v>
      </c>
      <c r="E80" s="76">
        <v>5790</v>
      </c>
      <c r="F80" s="45">
        <f t="shared" si="57"/>
        <v>17500</v>
      </c>
      <c r="G80" s="45">
        <v>3500</v>
      </c>
      <c r="H80" s="45">
        <v>3500</v>
      </c>
      <c r="I80" s="45">
        <v>3500</v>
      </c>
      <c r="J80" s="45">
        <v>3500</v>
      </c>
      <c r="K80" s="45">
        <v>3500</v>
      </c>
      <c r="L80" s="143"/>
      <c r="M80" s="152"/>
    </row>
    <row r="81" spans="1:13" ht="33" customHeight="1" thickBot="1" x14ac:dyDescent="0.25">
      <c r="A81" s="148" t="s">
        <v>74</v>
      </c>
      <c r="B81" s="148" t="s">
        <v>187</v>
      </c>
      <c r="C81" s="148" t="s">
        <v>163</v>
      </c>
      <c r="D81" s="46" t="s">
        <v>13</v>
      </c>
      <c r="E81" s="72">
        <f>E82+E83+E84+E85</f>
        <v>10068</v>
      </c>
      <c r="F81" s="45">
        <f t="shared" si="57"/>
        <v>15000</v>
      </c>
      <c r="G81" s="50">
        <f>G82+G83+G84+G85</f>
        <v>3000</v>
      </c>
      <c r="H81" s="50">
        <f t="shared" ref="H81" si="63">H82+H83+H84+H85</f>
        <v>3000</v>
      </c>
      <c r="I81" s="50">
        <f t="shared" ref="I81" si="64">I82+I83+I84+I85</f>
        <v>3000</v>
      </c>
      <c r="J81" s="50">
        <f t="shared" ref="J81" si="65">J82+J83+J84+J85</f>
        <v>3000</v>
      </c>
      <c r="K81" s="50">
        <f t="shared" ref="K81" si="66">K82+K83+K84+K85</f>
        <v>3000</v>
      </c>
      <c r="L81" s="148" t="s">
        <v>96</v>
      </c>
      <c r="M81" s="152"/>
    </row>
    <row r="82" spans="1:13" ht="33" customHeight="1" thickBot="1" x14ac:dyDescent="0.25">
      <c r="A82" s="149"/>
      <c r="B82" s="149"/>
      <c r="C82" s="149"/>
      <c r="D82" s="44" t="s">
        <v>15</v>
      </c>
      <c r="E82" s="1">
        <v>0</v>
      </c>
      <c r="F82" s="45">
        <f t="shared" si="57"/>
        <v>0</v>
      </c>
      <c r="G82" s="45">
        <v>0</v>
      </c>
      <c r="H82" s="45">
        <v>0</v>
      </c>
      <c r="I82" s="45">
        <v>0</v>
      </c>
      <c r="J82" s="45">
        <v>0</v>
      </c>
      <c r="K82" s="45">
        <v>0</v>
      </c>
      <c r="L82" s="149"/>
      <c r="M82" s="152"/>
    </row>
    <row r="83" spans="1:13" ht="33" customHeight="1" thickBot="1" x14ac:dyDescent="0.25">
      <c r="A83" s="149"/>
      <c r="B83" s="149"/>
      <c r="C83" s="149"/>
      <c r="D83" s="44" t="s">
        <v>14</v>
      </c>
      <c r="E83" s="1">
        <v>0</v>
      </c>
      <c r="F83" s="45">
        <f t="shared" si="57"/>
        <v>0</v>
      </c>
      <c r="G83" s="45">
        <v>0</v>
      </c>
      <c r="H83" s="45">
        <v>0</v>
      </c>
      <c r="I83" s="45">
        <v>0</v>
      </c>
      <c r="J83" s="45">
        <v>0</v>
      </c>
      <c r="K83" s="45">
        <v>0</v>
      </c>
      <c r="L83" s="149"/>
      <c r="M83" s="152"/>
    </row>
    <row r="84" spans="1:13" ht="33" customHeight="1" thickBot="1" x14ac:dyDescent="0.25">
      <c r="A84" s="149"/>
      <c r="B84" s="149"/>
      <c r="C84" s="149"/>
      <c r="D84" s="44" t="s">
        <v>57</v>
      </c>
      <c r="E84" s="1">
        <v>0</v>
      </c>
      <c r="F84" s="45">
        <f t="shared" si="57"/>
        <v>0</v>
      </c>
      <c r="G84" s="45">
        <v>0</v>
      </c>
      <c r="H84" s="45">
        <v>0</v>
      </c>
      <c r="I84" s="45">
        <v>0</v>
      </c>
      <c r="J84" s="45">
        <v>0</v>
      </c>
      <c r="K84" s="45">
        <v>0</v>
      </c>
      <c r="L84" s="149"/>
      <c r="M84" s="152"/>
    </row>
    <row r="85" spans="1:13" ht="33" customHeight="1" thickBot="1" x14ac:dyDescent="0.25">
      <c r="A85" s="150"/>
      <c r="B85" s="150"/>
      <c r="C85" s="185"/>
      <c r="D85" s="44" t="s">
        <v>60</v>
      </c>
      <c r="E85" s="1">
        <v>10068</v>
      </c>
      <c r="F85" s="45">
        <f>G85+H85+I85+J85+K85</f>
        <v>15000</v>
      </c>
      <c r="G85" s="45">
        <v>3000</v>
      </c>
      <c r="H85" s="45">
        <v>3000</v>
      </c>
      <c r="I85" s="45">
        <v>3000</v>
      </c>
      <c r="J85" s="45">
        <v>3000</v>
      </c>
      <c r="K85" s="45">
        <v>3000</v>
      </c>
      <c r="L85" s="150"/>
      <c r="M85" s="143"/>
    </row>
    <row r="86" spans="1:13" ht="25.5" customHeight="1" thickBot="1" x14ac:dyDescent="0.25">
      <c r="A86" s="148"/>
      <c r="B86" s="148" t="s">
        <v>92</v>
      </c>
      <c r="C86" s="148" t="s">
        <v>163</v>
      </c>
      <c r="D86" s="46" t="s">
        <v>13</v>
      </c>
      <c r="E86" s="72">
        <v>0</v>
      </c>
      <c r="F86" s="50">
        <f>G86+H86+I86+J86+K86</f>
        <v>51350</v>
      </c>
      <c r="G86" s="50">
        <f>G87+G88+G89+G90</f>
        <v>10270</v>
      </c>
      <c r="H86" s="50">
        <f t="shared" ref="H86:K86" si="67">H87+H88+H89+H90</f>
        <v>10270</v>
      </c>
      <c r="I86" s="50">
        <f t="shared" si="67"/>
        <v>10270</v>
      </c>
      <c r="J86" s="50">
        <f t="shared" si="67"/>
        <v>10270</v>
      </c>
      <c r="K86" s="50">
        <f t="shared" si="67"/>
        <v>10270</v>
      </c>
      <c r="L86" s="148"/>
      <c r="M86" s="67"/>
    </row>
    <row r="87" spans="1:13" ht="25.5" customHeight="1" thickBot="1" x14ac:dyDescent="0.25">
      <c r="A87" s="149"/>
      <c r="B87" s="149"/>
      <c r="C87" s="149"/>
      <c r="D87" s="44" t="s">
        <v>15</v>
      </c>
      <c r="E87" s="1">
        <v>0</v>
      </c>
      <c r="F87" s="50">
        <f t="shared" ref="F87:F90" si="68">G87+H87+I87+J87+K87</f>
        <v>0</v>
      </c>
      <c r="G87" s="45">
        <f t="shared" ref="G87:K90" si="69">G82+G77+G72+G61+G56+G51+G46+G41+G30+G25+G20+G15</f>
        <v>0</v>
      </c>
      <c r="H87" s="45">
        <f t="shared" si="69"/>
        <v>0</v>
      </c>
      <c r="I87" s="45">
        <f t="shared" si="69"/>
        <v>0</v>
      </c>
      <c r="J87" s="45">
        <f t="shared" si="69"/>
        <v>0</v>
      </c>
      <c r="K87" s="45">
        <f t="shared" si="69"/>
        <v>0</v>
      </c>
      <c r="L87" s="149"/>
      <c r="M87" s="66"/>
    </row>
    <row r="88" spans="1:13" ht="25.5" customHeight="1" thickBot="1" x14ac:dyDescent="0.25">
      <c r="A88" s="149"/>
      <c r="B88" s="149"/>
      <c r="C88" s="149"/>
      <c r="D88" s="44" t="s">
        <v>14</v>
      </c>
      <c r="E88" s="1">
        <v>0</v>
      </c>
      <c r="F88" s="50">
        <f t="shared" si="68"/>
        <v>0</v>
      </c>
      <c r="G88" s="45">
        <f t="shared" si="69"/>
        <v>0</v>
      </c>
      <c r="H88" s="45">
        <f t="shared" si="69"/>
        <v>0</v>
      </c>
      <c r="I88" s="45">
        <f t="shared" si="69"/>
        <v>0</v>
      </c>
      <c r="J88" s="45">
        <f t="shared" si="69"/>
        <v>0</v>
      </c>
      <c r="K88" s="45">
        <f t="shared" si="69"/>
        <v>0</v>
      </c>
      <c r="L88" s="149"/>
      <c r="M88" s="66"/>
    </row>
    <row r="89" spans="1:13" ht="25.5" customHeight="1" thickBot="1" x14ac:dyDescent="0.25">
      <c r="A89" s="149"/>
      <c r="B89" s="149"/>
      <c r="C89" s="149"/>
      <c r="D89" s="44" t="s">
        <v>57</v>
      </c>
      <c r="E89" s="1">
        <v>0</v>
      </c>
      <c r="F89" s="50">
        <f t="shared" si="68"/>
        <v>0</v>
      </c>
      <c r="G89" s="45">
        <f t="shared" si="69"/>
        <v>0</v>
      </c>
      <c r="H89" s="45">
        <f t="shared" si="69"/>
        <v>0</v>
      </c>
      <c r="I89" s="45">
        <f t="shared" si="69"/>
        <v>0</v>
      </c>
      <c r="J89" s="45">
        <f t="shared" si="69"/>
        <v>0</v>
      </c>
      <c r="K89" s="45">
        <f t="shared" si="69"/>
        <v>0</v>
      </c>
      <c r="L89" s="149"/>
      <c r="M89" s="66"/>
    </row>
    <row r="90" spans="1:13" ht="25.5" customHeight="1" thickBot="1" x14ac:dyDescent="0.25">
      <c r="A90" s="150"/>
      <c r="B90" s="150"/>
      <c r="C90" s="185"/>
      <c r="D90" s="44" t="s">
        <v>60</v>
      </c>
      <c r="E90" s="1">
        <v>0</v>
      </c>
      <c r="F90" s="50">
        <f t="shared" si="68"/>
        <v>51350</v>
      </c>
      <c r="G90" s="45">
        <f t="shared" si="69"/>
        <v>10270</v>
      </c>
      <c r="H90" s="45">
        <f t="shared" si="69"/>
        <v>10270</v>
      </c>
      <c r="I90" s="45">
        <f t="shared" si="69"/>
        <v>10270</v>
      </c>
      <c r="J90" s="45">
        <f t="shared" si="69"/>
        <v>10270</v>
      </c>
      <c r="K90" s="45">
        <f t="shared" si="69"/>
        <v>10270</v>
      </c>
      <c r="L90" s="150"/>
      <c r="M90" s="68"/>
    </row>
    <row r="91" spans="1:13" ht="45.75" customHeight="1" x14ac:dyDescent="0.2"/>
    <row r="92" spans="1:13" ht="45.75" customHeight="1" x14ac:dyDescent="0.2"/>
    <row r="93" spans="1:13" ht="45.75" customHeight="1" x14ac:dyDescent="0.2"/>
    <row r="94" spans="1:13" ht="45.75" customHeight="1" x14ac:dyDescent="0.2"/>
    <row r="95" spans="1:13" ht="45.75" customHeight="1" x14ac:dyDescent="0.2"/>
    <row r="96" spans="1:13" ht="45.75" customHeight="1" x14ac:dyDescent="0.2"/>
    <row r="97" ht="45.75" customHeight="1" x14ac:dyDescent="0.2"/>
    <row r="98" ht="45.75" customHeight="1" x14ac:dyDescent="0.2"/>
    <row r="99" ht="45.75" customHeight="1" x14ac:dyDescent="0.2"/>
    <row r="100" ht="45.75" customHeight="1" x14ac:dyDescent="0.2"/>
  </sheetData>
  <mergeCells count="81">
    <mergeCell ref="A8:A12"/>
    <mergeCell ref="C8:C12"/>
    <mergeCell ref="L8:L12"/>
    <mergeCell ref="B9:B12"/>
    <mergeCell ref="L5:L6"/>
    <mergeCell ref="A5:A6"/>
    <mergeCell ref="B5:B6"/>
    <mergeCell ref="C5:C6"/>
    <mergeCell ref="D5:D6"/>
    <mergeCell ref="E5:E6"/>
    <mergeCell ref="F5:F6"/>
    <mergeCell ref="A40:A44"/>
    <mergeCell ref="B40:B44"/>
    <mergeCell ref="C40:C44"/>
    <mergeCell ref="L40:L44"/>
    <mergeCell ref="A24:A28"/>
    <mergeCell ref="B24:B28"/>
    <mergeCell ref="C24:C28"/>
    <mergeCell ref="A29:A33"/>
    <mergeCell ref="B29:B33"/>
    <mergeCell ref="C29:C33"/>
    <mergeCell ref="A34:A38"/>
    <mergeCell ref="B34:B38"/>
    <mergeCell ref="C34:C38"/>
    <mergeCell ref="L34:L38"/>
    <mergeCell ref="A39:L39"/>
    <mergeCell ref="C45:C49"/>
    <mergeCell ref="L45:L49"/>
    <mergeCell ref="A50:A54"/>
    <mergeCell ref="B50:B54"/>
    <mergeCell ref="C50:C54"/>
    <mergeCell ref="L50:L54"/>
    <mergeCell ref="L19:L23"/>
    <mergeCell ref="M34:M64"/>
    <mergeCell ref="M65:M85"/>
    <mergeCell ref="L76:L80"/>
    <mergeCell ref="A81:A85"/>
    <mergeCell ref="B81:B85"/>
    <mergeCell ref="L55:L59"/>
    <mergeCell ref="A60:A64"/>
    <mergeCell ref="B60:B64"/>
    <mergeCell ref="C60:C64"/>
    <mergeCell ref="L60:L64"/>
    <mergeCell ref="A55:A59"/>
    <mergeCell ref="B55:B59"/>
    <mergeCell ref="C55:C59"/>
    <mergeCell ref="A45:A49"/>
    <mergeCell ref="B45:B49"/>
    <mergeCell ref="A86:A90"/>
    <mergeCell ref="A3:M3"/>
    <mergeCell ref="K1:M1"/>
    <mergeCell ref="A13:L13"/>
    <mergeCell ref="A14:A18"/>
    <mergeCell ref="B14:B18"/>
    <mergeCell ref="C14:C18"/>
    <mergeCell ref="L14:L18"/>
    <mergeCell ref="G5:K5"/>
    <mergeCell ref="M5:M6"/>
    <mergeCell ref="M8:M33"/>
    <mergeCell ref="L29:L33"/>
    <mergeCell ref="L24:L28"/>
    <mergeCell ref="A19:A23"/>
    <mergeCell ref="B19:B23"/>
    <mergeCell ref="C19:C23"/>
    <mergeCell ref="A76:A80"/>
    <mergeCell ref="B76:B80"/>
    <mergeCell ref="C76:C80"/>
    <mergeCell ref="L71:L75"/>
    <mergeCell ref="C71:C75"/>
    <mergeCell ref="B71:B75"/>
    <mergeCell ref="A71:A75"/>
    <mergeCell ref="A65:A69"/>
    <mergeCell ref="B65:B69"/>
    <mergeCell ref="C65:C69"/>
    <mergeCell ref="L65:L69"/>
    <mergeCell ref="A70:L70"/>
    <mergeCell ref="B86:B90"/>
    <mergeCell ref="C86:C90"/>
    <mergeCell ref="L86:L90"/>
    <mergeCell ref="C81:C85"/>
    <mergeCell ref="L81:L85"/>
  </mergeCells>
  <pageMargins left="0.51181102362204722" right="0.51181102362204722" top="0.94488188976377963" bottom="0.74803149606299213" header="0.31496062992125984" footer="0.31496062992125984"/>
  <pageSetup paperSize="9"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6"/>
  <sheetViews>
    <sheetView workbookViewId="0">
      <selection activeCell="H19" sqref="H19"/>
    </sheetView>
  </sheetViews>
  <sheetFormatPr defaultRowHeight="12.75" x14ac:dyDescent="0.2"/>
  <cols>
    <col min="1" max="1" width="9.140625" style="53"/>
    <col min="2" max="2" width="52.28515625" style="53" customWidth="1"/>
    <col min="3" max="3" width="18.7109375" style="53" customWidth="1"/>
    <col min="4" max="7" width="13" style="53" customWidth="1"/>
    <col min="8" max="8" width="27.42578125" style="53" customWidth="1"/>
    <col min="9" max="16384" width="9.140625" style="53"/>
  </cols>
  <sheetData>
    <row r="1" spans="1:8" ht="50.25" customHeight="1" x14ac:dyDescent="0.2">
      <c r="A1" s="5"/>
      <c r="B1" s="5"/>
      <c r="C1" s="5"/>
      <c r="D1" s="9"/>
      <c r="E1" s="5"/>
      <c r="F1" s="5"/>
      <c r="G1" s="166" t="s">
        <v>173</v>
      </c>
      <c r="H1" s="166"/>
    </row>
    <row r="2" spans="1:8" ht="92.25" customHeight="1" x14ac:dyDescent="0.2">
      <c r="A2" s="201" t="s">
        <v>165</v>
      </c>
      <c r="B2" s="201"/>
      <c r="C2" s="201"/>
      <c r="D2" s="201"/>
      <c r="E2" s="201"/>
      <c r="F2" s="201"/>
      <c r="G2" s="201"/>
      <c r="H2" s="201"/>
    </row>
    <row r="3" spans="1:8" x14ac:dyDescent="0.2">
      <c r="A3" s="54"/>
      <c r="B3" s="54"/>
      <c r="C3" s="54"/>
      <c r="D3" s="54"/>
      <c r="E3" s="54"/>
      <c r="F3" s="54"/>
      <c r="G3" s="54"/>
      <c r="H3" s="54"/>
    </row>
    <row r="4" spans="1:8" ht="43.5" customHeight="1" x14ac:dyDescent="0.2">
      <c r="A4" s="200" t="s">
        <v>23</v>
      </c>
      <c r="B4" s="200" t="s">
        <v>84</v>
      </c>
      <c r="C4" s="200" t="s">
        <v>85</v>
      </c>
      <c r="D4" s="200" t="s">
        <v>166</v>
      </c>
      <c r="E4" s="200"/>
      <c r="F4" s="200"/>
      <c r="G4" s="200"/>
      <c r="H4" s="200" t="s">
        <v>86</v>
      </c>
    </row>
    <row r="5" spans="1:8" ht="43.5" customHeight="1" x14ac:dyDescent="0.2">
      <c r="A5" s="200"/>
      <c r="B5" s="200"/>
      <c r="C5" s="200"/>
      <c r="D5" s="35" t="s">
        <v>87</v>
      </c>
      <c r="E5" s="55" t="s">
        <v>88</v>
      </c>
      <c r="F5" s="55" t="s">
        <v>89</v>
      </c>
      <c r="G5" s="55" t="s">
        <v>90</v>
      </c>
      <c r="H5" s="200"/>
    </row>
    <row r="6" spans="1:8" x14ac:dyDescent="0.2">
      <c r="A6" s="35">
        <v>1</v>
      </c>
      <c r="B6" s="35">
        <v>2</v>
      </c>
      <c r="C6" s="35">
        <v>3</v>
      </c>
      <c r="D6" s="35">
        <v>4</v>
      </c>
      <c r="E6" s="55">
        <v>5</v>
      </c>
      <c r="F6" s="55">
        <v>6</v>
      </c>
      <c r="G6" s="55">
        <v>7</v>
      </c>
      <c r="H6" s="55">
        <v>8</v>
      </c>
    </row>
    <row r="7" spans="1:8" ht="45" customHeight="1" x14ac:dyDescent="0.2">
      <c r="A7" s="35" t="s">
        <v>54</v>
      </c>
      <c r="B7" s="35" t="s">
        <v>119</v>
      </c>
      <c r="C7" s="160" t="s">
        <v>125</v>
      </c>
      <c r="D7" s="35" t="s">
        <v>91</v>
      </c>
      <c r="E7" s="55" t="s">
        <v>91</v>
      </c>
      <c r="F7" s="55" t="s">
        <v>91</v>
      </c>
      <c r="G7" s="55" t="s">
        <v>91</v>
      </c>
      <c r="H7" s="160" t="s">
        <v>117</v>
      </c>
    </row>
    <row r="8" spans="1:8" ht="45" customHeight="1" x14ac:dyDescent="0.2">
      <c r="A8" s="35" t="s">
        <v>64</v>
      </c>
      <c r="B8" s="35" t="s">
        <v>120</v>
      </c>
      <c r="C8" s="202"/>
      <c r="D8" s="35" t="s">
        <v>91</v>
      </c>
      <c r="E8" s="55" t="s">
        <v>91</v>
      </c>
      <c r="F8" s="55" t="s">
        <v>91</v>
      </c>
      <c r="G8" s="55" t="s">
        <v>91</v>
      </c>
      <c r="H8" s="202"/>
    </row>
    <row r="9" spans="1:8" ht="45" customHeight="1" x14ac:dyDescent="0.2">
      <c r="A9" s="35" t="s">
        <v>71</v>
      </c>
      <c r="B9" s="35" t="s">
        <v>122</v>
      </c>
      <c r="C9" s="202"/>
      <c r="D9" s="35" t="s">
        <v>91</v>
      </c>
      <c r="E9" s="55" t="s">
        <v>91</v>
      </c>
      <c r="F9" s="55" t="s">
        <v>91</v>
      </c>
      <c r="G9" s="55" t="s">
        <v>91</v>
      </c>
      <c r="H9" s="202"/>
    </row>
    <row r="10" spans="1:8" ht="45" customHeight="1" x14ac:dyDescent="0.2">
      <c r="A10" s="35" t="s">
        <v>121</v>
      </c>
      <c r="B10" s="35" t="s">
        <v>126</v>
      </c>
      <c r="C10" s="202"/>
      <c r="D10" s="35" t="s">
        <v>91</v>
      </c>
      <c r="E10" s="55" t="s">
        <v>91</v>
      </c>
      <c r="F10" s="55" t="s">
        <v>91</v>
      </c>
      <c r="G10" s="55" t="s">
        <v>91</v>
      </c>
      <c r="H10" s="202"/>
    </row>
    <row r="11" spans="1:8" ht="45" customHeight="1" x14ac:dyDescent="0.2">
      <c r="A11" s="35" t="s">
        <v>123</v>
      </c>
      <c r="B11" s="35" t="s">
        <v>124</v>
      </c>
      <c r="C11" s="161"/>
      <c r="D11" s="35" t="s">
        <v>91</v>
      </c>
      <c r="E11" s="55" t="s">
        <v>91</v>
      </c>
      <c r="F11" s="55" t="s">
        <v>91</v>
      </c>
      <c r="G11" s="55" t="s">
        <v>91</v>
      </c>
      <c r="H11" s="161"/>
    </row>
    <row r="12" spans="1:8" x14ac:dyDescent="0.2">
      <c r="A12" s="56"/>
      <c r="B12" s="56"/>
      <c r="C12" s="56"/>
      <c r="D12" s="56"/>
      <c r="E12" s="57"/>
      <c r="F12" s="57"/>
      <c r="G12" s="57"/>
      <c r="H12" s="56"/>
    </row>
    <row r="13" spans="1:8" x14ac:dyDescent="0.2">
      <c r="A13" s="56"/>
      <c r="B13" s="56"/>
      <c r="C13" s="58"/>
      <c r="D13" s="56"/>
      <c r="E13" s="57"/>
      <c r="F13" s="57"/>
      <c r="G13" s="57"/>
    </row>
    <row r="14" spans="1:8" ht="28.5" customHeight="1" x14ac:dyDescent="0.2">
      <c r="A14" s="59" t="s">
        <v>211</v>
      </c>
      <c r="B14" s="60"/>
      <c r="C14" s="60"/>
      <c r="D14" s="60"/>
      <c r="E14" s="60"/>
      <c r="F14" s="60"/>
      <c r="G14" s="60"/>
      <c r="H14" s="41" t="s">
        <v>213</v>
      </c>
    </row>
    <row r="15" spans="1:8" x14ac:dyDescent="0.2">
      <c r="A15" s="199"/>
      <c r="B15" s="199"/>
      <c r="C15" s="199"/>
      <c r="D15" s="199"/>
      <c r="E15" s="199"/>
      <c r="F15" s="199"/>
      <c r="G15" s="199"/>
      <c r="H15" s="199"/>
    </row>
    <row r="16" spans="1:8" x14ac:dyDescent="0.2">
      <c r="A16" s="62"/>
      <c r="B16" s="62"/>
      <c r="C16" s="62"/>
      <c r="D16" s="62"/>
      <c r="E16" s="62"/>
      <c r="F16" s="62"/>
      <c r="G16" s="62"/>
      <c r="H16" s="62"/>
    </row>
  </sheetData>
  <mergeCells count="10">
    <mergeCell ref="G1:H1"/>
    <mergeCell ref="A15:H15"/>
    <mergeCell ref="A4:A5"/>
    <mergeCell ref="H4:H5"/>
    <mergeCell ref="A2:H2"/>
    <mergeCell ref="B4:B5"/>
    <mergeCell ref="C4:C5"/>
    <mergeCell ref="D4:G4"/>
    <mergeCell ref="C7:C11"/>
    <mergeCell ref="H7:H11"/>
  </mergeCells>
  <pageMargins left="0.70866141732283472" right="0.51181102362204722" top="0.94488188976377963" bottom="0.74803149606299213" header="0.31496062992125984" footer="0.31496062992125984"/>
  <pageSetup paperSize="9" scale="8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6"/>
  <sheetViews>
    <sheetView workbookViewId="0">
      <selection activeCell="H19" sqref="H19"/>
    </sheetView>
  </sheetViews>
  <sheetFormatPr defaultRowHeight="12.75" x14ac:dyDescent="0.2"/>
  <cols>
    <col min="1" max="1" width="9.140625" style="53"/>
    <col min="2" max="2" width="52.28515625" style="53" customWidth="1"/>
    <col min="3" max="3" width="18.7109375" style="53" customWidth="1"/>
    <col min="4" max="7" width="13" style="53" customWidth="1"/>
    <col min="8" max="8" width="27.42578125" style="53" customWidth="1"/>
    <col min="9" max="16384" width="9.140625" style="53"/>
  </cols>
  <sheetData>
    <row r="1" spans="1:8" ht="50.25" customHeight="1" x14ac:dyDescent="0.2">
      <c r="A1" s="5"/>
      <c r="B1" s="5"/>
      <c r="C1" s="5"/>
      <c r="D1" s="9"/>
      <c r="E1" s="5"/>
      <c r="F1" s="5"/>
      <c r="G1" s="166" t="s">
        <v>174</v>
      </c>
      <c r="H1" s="166"/>
    </row>
    <row r="2" spans="1:8" ht="82.5" customHeight="1" x14ac:dyDescent="0.2">
      <c r="A2" s="201" t="s">
        <v>167</v>
      </c>
      <c r="B2" s="201"/>
      <c r="C2" s="201"/>
      <c r="D2" s="201"/>
      <c r="E2" s="201"/>
      <c r="F2" s="201"/>
      <c r="G2" s="201"/>
      <c r="H2" s="201"/>
    </row>
    <row r="3" spans="1:8" x14ac:dyDescent="0.2">
      <c r="A3" s="54"/>
      <c r="B3" s="54"/>
      <c r="C3" s="54"/>
      <c r="D3" s="54"/>
      <c r="E3" s="54"/>
      <c r="F3" s="54"/>
      <c r="G3" s="54"/>
      <c r="H3" s="54"/>
    </row>
    <row r="4" spans="1:8" ht="43.5" customHeight="1" x14ac:dyDescent="0.2">
      <c r="A4" s="200" t="s">
        <v>23</v>
      </c>
      <c r="B4" s="200" t="s">
        <v>84</v>
      </c>
      <c r="C4" s="200" t="s">
        <v>85</v>
      </c>
      <c r="D4" s="200" t="s">
        <v>168</v>
      </c>
      <c r="E4" s="200"/>
      <c r="F4" s="200"/>
      <c r="G4" s="200"/>
      <c r="H4" s="200" t="s">
        <v>86</v>
      </c>
    </row>
    <row r="5" spans="1:8" ht="43.5" customHeight="1" x14ac:dyDescent="0.2">
      <c r="A5" s="200"/>
      <c r="B5" s="200"/>
      <c r="C5" s="200"/>
      <c r="D5" s="64" t="s">
        <v>87</v>
      </c>
      <c r="E5" s="55" t="s">
        <v>88</v>
      </c>
      <c r="F5" s="55" t="s">
        <v>89</v>
      </c>
      <c r="G5" s="55" t="s">
        <v>90</v>
      </c>
      <c r="H5" s="200"/>
    </row>
    <row r="6" spans="1:8" x14ac:dyDescent="0.2">
      <c r="A6" s="64">
        <v>1</v>
      </c>
      <c r="B6" s="64">
        <v>2</v>
      </c>
      <c r="C6" s="64">
        <v>3</v>
      </c>
      <c r="D6" s="64">
        <v>4</v>
      </c>
      <c r="E6" s="55">
        <v>5</v>
      </c>
      <c r="F6" s="55">
        <v>6</v>
      </c>
      <c r="G6" s="55">
        <v>7</v>
      </c>
      <c r="H6" s="55">
        <v>8</v>
      </c>
    </row>
    <row r="7" spans="1:8" ht="45" customHeight="1" x14ac:dyDescent="0.2">
      <c r="A7" s="64" t="s">
        <v>54</v>
      </c>
      <c r="B7" s="64" t="s">
        <v>146</v>
      </c>
      <c r="C7" s="160" t="s">
        <v>125</v>
      </c>
      <c r="D7" s="64" t="s">
        <v>91</v>
      </c>
      <c r="E7" s="55" t="s">
        <v>91</v>
      </c>
      <c r="F7" s="55" t="s">
        <v>91</v>
      </c>
      <c r="G7" s="55" t="s">
        <v>91</v>
      </c>
      <c r="H7" s="160" t="s">
        <v>147</v>
      </c>
    </row>
    <row r="8" spans="1:8" ht="33" customHeight="1" x14ac:dyDescent="0.2">
      <c r="A8" s="64" t="s">
        <v>64</v>
      </c>
      <c r="B8" s="64" t="s">
        <v>148</v>
      </c>
      <c r="C8" s="202"/>
      <c r="D8" s="64" t="s">
        <v>91</v>
      </c>
      <c r="E8" s="55" t="s">
        <v>91</v>
      </c>
      <c r="F8" s="55" t="s">
        <v>91</v>
      </c>
      <c r="G8" s="55" t="s">
        <v>91</v>
      </c>
      <c r="H8" s="202"/>
    </row>
    <row r="9" spans="1:8" ht="38.25" customHeight="1" x14ac:dyDescent="0.2">
      <c r="A9" s="64" t="s">
        <v>71</v>
      </c>
      <c r="B9" s="64" t="s">
        <v>149</v>
      </c>
      <c r="C9" s="202"/>
      <c r="D9" s="64" t="s">
        <v>91</v>
      </c>
      <c r="E9" s="55" t="s">
        <v>91</v>
      </c>
      <c r="F9" s="55" t="s">
        <v>91</v>
      </c>
      <c r="G9" s="55" t="s">
        <v>91</v>
      </c>
      <c r="H9" s="202"/>
    </row>
    <row r="10" spans="1:8" ht="45" customHeight="1" x14ac:dyDescent="0.2">
      <c r="A10" s="64" t="s">
        <v>121</v>
      </c>
      <c r="B10" s="64" t="s">
        <v>150</v>
      </c>
      <c r="C10" s="202"/>
      <c r="D10" s="64" t="s">
        <v>91</v>
      </c>
      <c r="E10" s="55" t="s">
        <v>91</v>
      </c>
      <c r="F10" s="55" t="s">
        <v>91</v>
      </c>
      <c r="G10" s="55" t="s">
        <v>91</v>
      </c>
      <c r="H10" s="202"/>
    </row>
    <row r="11" spans="1:8" ht="39.75" customHeight="1" x14ac:dyDescent="0.2">
      <c r="A11" s="64" t="s">
        <v>123</v>
      </c>
      <c r="B11" s="64" t="s">
        <v>151</v>
      </c>
      <c r="C11" s="161"/>
      <c r="D11" s="64" t="s">
        <v>91</v>
      </c>
      <c r="E11" s="55" t="s">
        <v>91</v>
      </c>
      <c r="F11" s="55" t="s">
        <v>91</v>
      </c>
      <c r="G11" s="55" t="s">
        <v>91</v>
      </c>
      <c r="H11" s="161"/>
    </row>
    <row r="12" spans="1:8" x14ac:dyDescent="0.2">
      <c r="A12" s="65"/>
      <c r="B12" s="65"/>
      <c r="C12" s="65"/>
      <c r="D12" s="65"/>
      <c r="E12" s="57"/>
      <c r="F12" s="57"/>
      <c r="G12" s="57"/>
      <c r="H12" s="65"/>
    </row>
    <row r="13" spans="1:8" x14ac:dyDescent="0.2">
      <c r="A13" s="65"/>
      <c r="B13" s="65"/>
      <c r="C13" s="58"/>
      <c r="D13" s="65"/>
      <c r="E13" s="57"/>
      <c r="F13" s="57"/>
      <c r="G13" s="57"/>
    </row>
    <row r="14" spans="1:8" ht="31.5" customHeight="1" x14ac:dyDescent="0.2">
      <c r="A14" s="59" t="s">
        <v>211</v>
      </c>
      <c r="B14" s="60"/>
      <c r="C14" s="60"/>
      <c r="D14" s="60"/>
      <c r="E14" s="60"/>
      <c r="F14" s="60"/>
      <c r="G14" s="60"/>
      <c r="H14" s="73" t="s">
        <v>214</v>
      </c>
    </row>
    <row r="15" spans="1:8" x14ac:dyDescent="0.2">
      <c r="A15" s="199"/>
      <c r="B15" s="199"/>
      <c r="C15" s="199"/>
      <c r="D15" s="199"/>
      <c r="E15" s="199"/>
      <c r="F15" s="199"/>
      <c r="G15" s="199"/>
      <c r="H15" s="199"/>
    </row>
    <row r="16" spans="1:8" x14ac:dyDescent="0.2">
      <c r="A16" s="62"/>
      <c r="B16" s="62"/>
      <c r="C16" s="62"/>
      <c r="D16" s="62"/>
      <c r="E16" s="62"/>
      <c r="F16" s="62"/>
      <c r="G16" s="62"/>
      <c r="H16" s="62"/>
    </row>
  </sheetData>
  <mergeCells count="10">
    <mergeCell ref="C7:C11"/>
    <mergeCell ref="H7:H11"/>
    <mergeCell ref="A15:H15"/>
    <mergeCell ref="G1:H1"/>
    <mergeCell ref="A2:H2"/>
    <mergeCell ref="A4:A5"/>
    <mergeCell ref="B4:B5"/>
    <mergeCell ref="C4:C5"/>
    <mergeCell ref="D4:G4"/>
    <mergeCell ref="H4:H5"/>
  </mergeCells>
  <pageMargins left="0.70866141732283472" right="0.51181102362204722" top="0.94488188976377963" bottom="0.74803149606299213" header="0.31496062992125984" footer="0.31496062992125984"/>
  <pageSetup paperSize="9" scale="8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5"/>
  <sheetViews>
    <sheetView workbookViewId="0">
      <selection activeCell="H22" sqref="H22"/>
    </sheetView>
  </sheetViews>
  <sheetFormatPr defaultRowHeight="12.75" x14ac:dyDescent="0.2"/>
  <cols>
    <col min="1" max="1" width="9.140625" style="53"/>
    <col min="2" max="2" width="39.42578125" style="53" customWidth="1"/>
    <col min="3" max="3" width="24.28515625" style="53" customWidth="1"/>
    <col min="4" max="7" width="18" style="53" customWidth="1"/>
    <col min="8" max="8" width="27.85546875" style="53" customWidth="1"/>
    <col min="9" max="16384" width="9.140625" style="53"/>
  </cols>
  <sheetData>
    <row r="1" spans="1:8" ht="50.25" customHeight="1" x14ac:dyDescent="0.2">
      <c r="A1" s="5"/>
      <c r="B1" s="5"/>
      <c r="C1" s="5"/>
      <c r="D1" s="9"/>
      <c r="E1" s="166" t="s">
        <v>164</v>
      </c>
      <c r="F1" s="166"/>
      <c r="G1" s="166"/>
      <c r="H1" s="166"/>
    </row>
    <row r="2" spans="1:8" x14ac:dyDescent="0.2">
      <c r="A2" s="5"/>
      <c r="B2" s="5"/>
      <c r="C2" s="5"/>
      <c r="D2" s="9"/>
      <c r="E2" s="201"/>
      <c r="F2" s="201"/>
      <c r="G2" s="201"/>
      <c r="H2" s="201"/>
    </row>
    <row r="3" spans="1:8" ht="75" customHeight="1" x14ac:dyDescent="0.2">
      <c r="A3" s="201" t="s">
        <v>169</v>
      </c>
      <c r="B3" s="201"/>
      <c r="C3" s="201"/>
      <c r="D3" s="201"/>
      <c r="E3" s="201"/>
      <c r="F3" s="201"/>
      <c r="G3" s="201"/>
      <c r="H3" s="201"/>
    </row>
    <row r="4" spans="1:8" x14ac:dyDescent="0.2">
      <c r="A4" s="204"/>
      <c r="B4" s="204"/>
      <c r="C4" s="204"/>
      <c r="D4" s="204"/>
      <c r="E4" s="204"/>
      <c r="F4" s="204"/>
      <c r="G4" s="204"/>
      <c r="H4" s="204"/>
    </row>
    <row r="5" spans="1:8" x14ac:dyDescent="0.2">
      <c r="A5" s="54"/>
      <c r="B5" s="54"/>
      <c r="C5" s="54"/>
      <c r="D5" s="54"/>
      <c r="E5" s="54"/>
      <c r="F5" s="54"/>
      <c r="G5" s="54"/>
      <c r="H5" s="54"/>
    </row>
    <row r="6" spans="1:8" ht="60.75" customHeight="1" x14ac:dyDescent="0.2">
      <c r="A6" s="160" t="s">
        <v>23</v>
      </c>
      <c r="B6" s="200" t="s">
        <v>84</v>
      </c>
      <c r="C6" s="200" t="s">
        <v>85</v>
      </c>
      <c r="D6" s="200" t="s">
        <v>168</v>
      </c>
      <c r="E6" s="200"/>
      <c r="F6" s="200"/>
      <c r="G6" s="200"/>
      <c r="H6" s="200" t="s">
        <v>86</v>
      </c>
    </row>
    <row r="7" spans="1:8" x14ac:dyDescent="0.2">
      <c r="A7" s="161"/>
      <c r="B7" s="200"/>
      <c r="C7" s="200"/>
      <c r="D7" s="35" t="s">
        <v>87</v>
      </c>
      <c r="E7" s="55" t="s">
        <v>88</v>
      </c>
      <c r="F7" s="55" t="s">
        <v>89</v>
      </c>
      <c r="G7" s="55" t="s">
        <v>90</v>
      </c>
      <c r="H7" s="200"/>
    </row>
    <row r="8" spans="1:8" x14ac:dyDescent="0.2">
      <c r="A8" s="35">
        <v>1</v>
      </c>
      <c r="B8" s="35">
        <v>2</v>
      </c>
      <c r="C8" s="35">
        <v>3</v>
      </c>
      <c r="D8" s="35">
        <v>4</v>
      </c>
      <c r="E8" s="55">
        <v>5</v>
      </c>
      <c r="F8" s="55">
        <v>6</v>
      </c>
      <c r="G8" s="55">
        <v>7</v>
      </c>
      <c r="H8" s="55">
        <v>8</v>
      </c>
    </row>
    <row r="9" spans="1:8" ht="45" customHeight="1" x14ac:dyDescent="0.2">
      <c r="A9" s="35" t="s">
        <v>54</v>
      </c>
      <c r="B9" s="35" t="s">
        <v>119</v>
      </c>
      <c r="C9" s="160" t="s">
        <v>125</v>
      </c>
      <c r="D9" s="35" t="s">
        <v>91</v>
      </c>
      <c r="E9" s="55" t="s">
        <v>91</v>
      </c>
      <c r="F9" s="55" t="s">
        <v>91</v>
      </c>
      <c r="G9" s="55" t="s">
        <v>91</v>
      </c>
      <c r="H9" s="160" t="s">
        <v>127</v>
      </c>
    </row>
    <row r="10" spans="1:8" ht="45" customHeight="1" x14ac:dyDescent="0.2">
      <c r="A10" s="35" t="s">
        <v>64</v>
      </c>
      <c r="B10" s="35" t="s">
        <v>120</v>
      </c>
      <c r="C10" s="202"/>
      <c r="D10" s="35" t="s">
        <v>91</v>
      </c>
      <c r="E10" s="55" t="s">
        <v>91</v>
      </c>
      <c r="F10" s="55" t="s">
        <v>91</v>
      </c>
      <c r="G10" s="55" t="s">
        <v>91</v>
      </c>
      <c r="H10" s="202"/>
    </row>
    <row r="11" spans="1:8" ht="45" customHeight="1" x14ac:dyDescent="0.2">
      <c r="A11" s="35" t="s">
        <v>71</v>
      </c>
      <c r="B11" s="35" t="s">
        <v>122</v>
      </c>
      <c r="C11" s="161"/>
      <c r="D11" s="35" t="s">
        <v>91</v>
      </c>
      <c r="E11" s="55" t="s">
        <v>91</v>
      </c>
      <c r="F11" s="55" t="s">
        <v>91</v>
      </c>
      <c r="G11" s="55" t="s">
        <v>91</v>
      </c>
      <c r="H11" s="161"/>
    </row>
    <row r="12" spans="1:8" x14ac:dyDescent="0.2">
      <c r="A12" s="56"/>
      <c r="B12" s="56"/>
      <c r="C12" s="56"/>
      <c r="D12" s="56"/>
      <c r="E12" s="57"/>
      <c r="F12" s="57"/>
      <c r="G12" s="57"/>
      <c r="H12" s="56"/>
    </row>
    <row r="13" spans="1:8" ht="15.75" customHeight="1" x14ac:dyDescent="0.2">
      <c r="A13" s="59" t="s">
        <v>211</v>
      </c>
      <c r="B13" s="60"/>
      <c r="C13" s="60"/>
      <c r="D13" s="60"/>
      <c r="E13" s="60"/>
      <c r="F13" s="60"/>
      <c r="G13" s="60"/>
      <c r="H13" s="61" t="s">
        <v>212</v>
      </c>
    </row>
    <row r="14" spans="1:8" x14ac:dyDescent="0.2">
      <c r="A14" s="203"/>
      <c r="B14" s="203"/>
      <c r="C14" s="203"/>
      <c r="D14" s="203"/>
      <c r="E14" s="203"/>
      <c r="F14" s="203"/>
      <c r="G14" s="203"/>
      <c r="H14" s="203"/>
    </row>
    <row r="15" spans="1:8" x14ac:dyDescent="0.2">
      <c r="A15" s="201"/>
      <c r="B15" s="201"/>
      <c r="C15" s="201"/>
      <c r="D15" s="201"/>
      <c r="E15" s="201"/>
      <c r="F15" s="201"/>
      <c r="G15" s="201"/>
      <c r="H15" s="201"/>
    </row>
  </sheetData>
  <mergeCells count="13">
    <mergeCell ref="A14:H14"/>
    <mergeCell ref="A15:H15"/>
    <mergeCell ref="A6:A7"/>
    <mergeCell ref="E1:H1"/>
    <mergeCell ref="E2:H2"/>
    <mergeCell ref="A3:H3"/>
    <mergeCell ref="A4:H4"/>
    <mergeCell ref="B6:B7"/>
    <mergeCell ref="C6:C7"/>
    <mergeCell ref="D6:G6"/>
    <mergeCell ref="H6:H7"/>
    <mergeCell ref="H9:H11"/>
    <mergeCell ref="C9:C11"/>
  </mergeCells>
  <pageMargins left="0.7" right="0.7" top="0.75" bottom="0.75" header="0.3" footer="0.3"/>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8</vt:i4>
      </vt:variant>
    </vt:vector>
  </HeadingPairs>
  <TitlesOfParts>
    <vt:vector size="16" baseType="lpstr">
      <vt:lpstr>паспорт пп 2</vt:lpstr>
      <vt:lpstr>пл.рез. пп2</vt:lpstr>
      <vt:lpstr>Методика</vt:lpstr>
      <vt:lpstr>обоснование пп2</vt:lpstr>
      <vt:lpstr>перечень мер. пп2</vt:lpstr>
      <vt:lpstr>ДК 1</vt:lpstr>
      <vt:lpstr>ДК 2.</vt:lpstr>
      <vt:lpstr>ДК 3</vt:lpstr>
      <vt:lpstr>'ДК 1'!Область_печати</vt:lpstr>
      <vt:lpstr>'ДК 2.'!Область_печати</vt:lpstr>
      <vt:lpstr>'ДК 3'!Область_печати</vt:lpstr>
      <vt:lpstr>Методика!Область_печати</vt:lpstr>
      <vt:lpstr>'обоснование пп2'!Область_печати</vt:lpstr>
      <vt:lpstr>'паспорт пп 2'!Область_печати</vt:lpstr>
      <vt:lpstr>'перечень мер. пп2'!Область_печати</vt:lpstr>
      <vt:lpstr>'пл.рез. пп2'!Область_печати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2017-11-30T15:31:19Z</dcterms:modified>
</cp:coreProperties>
</file>