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570" windowHeight="8325" activeTab="7"/>
  </bookViews>
  <sheets>
    <sheet name="паспорт пп 2" sheetId="1" r:id="rId1"/>
    <sheet name="пл.рез. пп2" sheetId="2" r:id="rId2"/>
    <sheet name="Методика " sheetId="11" r:id="rId3"/>
    <sheet name="обоснование пп2" sheetId="4" r:id="rId4"/>
    <sheet name="перечень мер. пп2" sheetId="3" r:id="rId5"/>
    <sheet name="ДК 1" sheetId="5" r:id="rId6"/>
    <sheet name="ДК 2." sheetId="13" r:id="rId7"/>
    <sheet name="ДК 3" sheetId="8" r:id="rId8"/>
  </sheets>
  <definedNames>
    <definedName name="_xlnm.Print_Area" localSheetId="5">'ДК 1'!$A$1:$H$14</definedName>
    <definedName name="_xlnm.Print_Area" localSheetId="6">'ДК 2.'!$A$1:$H$14</definedName>
    <definedName name="_xlnm.Print_Area" localSheetId="7">'ДК 3'!$A$1:$H$14</definedName>
    <definedName name="_xlnm.Print_Area" localSheetId="2">'Методика '!$A$1:$G$22</definedName>
    <definedName name="_xlnm.Print_Area" localSheetId="3">'обоснование пп2'!$A$1:$F$125</definedName>
    <definedName name="_xlnm.Print_Area" localSheetId="0">'паспорт пп 2'!$A$1:$J$32</definedName>
    <definedName name="_xlnm.Print_Area" localSheetId="4">'перечень мер. пп2'!$A$1:$M$90</definedName>
    <definedName name="_xlnm.Print_Area" localSheetId="1">'пл.рез. пп2'!$A$1:$N$23</definedName>
  </definedNames>
  <calcPr calcId="145621"/>
</workbook>
</file>

<file path=xl/calcChain.xml><?xml version="1.0" encoding="utf-8"?>
<calcChain xmlns="http://schemas.openxmlformats.org/spreadsheetml/2006/main">
  <c r="C18" i="2" l="1"/>
  <c r="C9" i="2"/>
  <c r="E49" i="4"/>
  <c r="E115" i="4"/>
  <c r="E121" i="4"/>
  <c r="E31" i="4"/>
  <c r="E25" i="4"/>
  <c r="E8" i="4"/>
  <c r="E9" i="4"/>
  <c r="E10" i="4"/>
  <c r="E11" i="4"/>
  <c r="E13" i="4" l="1"/>
  <c r="G71" i="3"/>
  <c r="H71" i="3"/>
  <c r="I71" i="3"/>
  <c r="J71" i="3"/>
  <c r="K71" i="3"/>
  <c r="F72" i="3"/>
  <c r="F73" i="3"/>
  <c r="F74" i="3"/>
  <c r="F75" i="3"/>
  <c r="F71" i="3" l="1"/>
  <c r="E104" i="4"/>
  <c r="E105" i="4"/>
  <c r="E106" i="4"/>
  <c r="E107" i="4"/>
  <c r="E44" i="4"/>
  <c r="E45" i="4"/>
  <c r="E46" i="4"/>
  <c r="E47" i="4"/>
  <c r="E43" i="4"/>
  <c r="E14" i="4"/>
  <c r="E15" i="4"/>
  <c r="E16" i="4"/>
  <c r="E17" i="4"/>
  <c r="E103" i="4" l="1"/>
  <c r="E7" i="4" s="1"/>
  <c r="E6" i="4" s="1"/>
  <c r="E96" i="4"/>
  <c r="E90" i="4"/>
  <c r="E84" i="4"/>
  <c r="E78" i="4"/>
  <c r="E72" i="4"/>
  <c r="E102" i="4" l="1"/>
  <c r="F21" i="2" l="1"/>
  <c r="E21" i="2"/>
  <c r="D21" i="2"/>
  <c r="F18" i="2"/>
  <c r="E18" i="2"/>
  <c r="D18" i="2"/>
  <c r="F23" i="3"/>
  <c r="F41" i="3" l="1"/>
  <c r="F42" i="3"/>
  <c r="F43" i="3"/>
  <c r="F44" i="3"/>
  <c r="F46" i="3"/>
  <c r="F47" i="3"/>
  <c r="F48" i="3"/>
  <c r="F49" i="3"/>
  <c r="F51" i="3"/>
  <c r="F52" i="3"/>
  <c r="F53" i="3"/>
  <c r="F54" i="3"/>
  <c r="F56" i="3"/>
  <c r="F57" i="3"/>
  <c r="F58" i="3"/>
  <c r="F59" i="3"/>
  <c r="F61" i="3"/>
  <c r="F62" i="3"/>
  <c r="F63" i="3"/>
  <c r="F64" i="3"/>
  <c r="F15" i="3"/>
  <c r="F16" i="3"/>
  <c r="F17" i="3"/>
  <c r="F18" i="3"/>
  <c r="F20" i="3"/>
  <c r="F21" i="3"/>
  <c r="F22" i="3"/>
  <c r="F25" i="3"/>
  <c r="F26" i="3"/>
  <c r="F27" i="3"/>
  <c r="F28" i="3"/>
  <c r="F30" i="3"/>
  <c r="F31" i="3"/>
  <c r="F32" i="3"/>
  <c r="F33" i="3"/>
  <c r="F77" i="3"/>
  <c r="F78" i="3"/>
  <c r="F79" i="3"/>
  <c r="F80" i="3"/>
  <c r="F82" i="3"/>
  <c r="F83" i="3"/>
  <c r="F84" i="3"/>
  <c r="F85" i="3"/>
  <c r="G87" i="3"/>
  <c r="H87" i="3"/>
  <c r="I87" i="3"/>
  <c r="J87" i="3"/>
  <c r="K87" i="3"/>
  <c r="G88" i="3"/>
  <c r="H88" i="3"/>
  <c r="I88" i="3"/>
  <c r="J88" i="3"/>
  <c r="K88" i="3"/>
  <c r="G89" i="3"/>
  <c r="H89" i="3"/>
  <c r="I89" i="3"/>
  <c r="J89" i="3"/>
  <c r="K89" i="3"/>
  <c r="G90" i="3"/>
  <c r="E18" i="1" s="1"/>
  <c r="F87" i="3" l="1"/>
  <c r="F89" i="3"/>
  <c r="F88" i="3"/>
  <c r="G86" i="3"/>
  <c r="H90" i="3"/>
  <c r="I90" i="3"/>
  <c r="J90" i="3"/>
  <c r="K90" i="3"/>
  <c r="K86" i="3" l="1"/>
  <c r="I18" i="1"/>
  <c r="I86" i="3"/>
  <c r="G18" i="1"/>
  <c r="H86" i="3"/>
  <c r="F18" i="1"/>
  <c r="J86" i="3"/>
  <c r="H18" i="1"/>
  <c r="F90" i="3"/>
  <c r="F86" i="3" l="1"/>
  <c r="J18" i="1"/>
  <c r="J15" i="1"/>
  <c r="J17" i="1"/>
  <c r="E120" i="4"/>
  <c r="E18" i="4"/>
  <c r="G12" i="3"/>
  <c r="E114" i="4"/>
  <c r="E108" i="4"/>
  <c r="E66" i="4"/>
  <c r="E60" i="4"/>
  <c r="E54" i="4"/>
  <c r="E48" i="4"/>
  <c r="E36" i="4"/>
  <c r="E30" i="4"/>
  <c r="E24" i="4"/>
  <c r="G66" i="3"/>
  <c r="G67" i="3"/>
  <c r="G68" i="3"/>
  <c r="G69" i="3"/>
  <c r="E11" i="1" s="1"/>
  <c r="H69" i="3"/>
  <c r="F11" i="1" s="1"/>
  <c r="K14" i="3"/>
  <c r="J14" i="3"/>
  <c r="I14" i="3"/>
  <c r="H14" i="3"/>
  <c r="G14" i="3"/>
  <c r="K19" i="3"/>
  <c r="J19" i="3"/>
  <c r="I19" i="3"/>
  <c r="H19" i="3"/>
  <c r="G19" i="3"/>
  <c r="K24" i="3"/>
  <c r="J24" i="3"/>
  <c r="I24" i="3"/>
  <c r="H24" i="3"/>
  <c r="G24" i="3"/>
  <c r="K29" i="3"/>
  <c r="J29" i="3"/>
  <c r="I29" i="3"/>
  <c r="H29" i="3"/>
  <c r="G29" i="3"/>
  <c r="K40" i="3"/>
  <c r="J40" i="3"/>
  <c r="I40" i="3"/>
  <c r="H40" i="3"/>
  <c r="G40" i="3"/>
  <c r="K45" i="3"/>
  <c r="J45" i="3"/>
  <c r="I45" i="3"/>
  <c r="H45" i="3"/>
  <c r="G45" i="3"/>
  <c r="K50" i="3"/>
  <c r="J50" i="3"/>
  <c r="I50" i="3"/>
  <c r="H50" i="3"/>
  <c r="G50" i="3"/>
  <c r="K55" i="3"/>
  <c r="J55" i="3"/>
  <c r="I55" i="3"/>
  <c r="H55" i="3"/>
  <c r="G55" i="3"/>
  <c r="K60" i="3"/>
  <c r="J60" i="3"/>
  <c r="I60" i="3"/>
  <c r="H60" i="3"/>
  <c r="G60" i="3"/>
  <c r="K81" i="3"/>
  <c r="J81" i="3"/>
  <c r="I81" i="3"/>
  <c r="H81" i="3"/>
  <c r="G81" i="3"/>
  <c r="K76" i="3"/>
  <c r="J76" i="3"/>
  <c r="I76" i="3"/>
  <c r="H76" i="3"/>
  <c r="G76" i="3"/>
  <c r="H66" i="3"/>
  <c r="I66" i="3"/>
  <c r="J66" i="3"/>
  <c r="K66" i="3"/>
  <c r="H67" i="3"/>
  <c r="I67" i="3"/>
  <c r="J67" i="3"/>
  <c r="K67" i="3"/>
  <c r="H68" i="3"/>
  <c r="I68" i="3"/>
  <c r="J68" i="3"/>
  <c r="K68" i="3"/>
  <c r="I69" i="3"/>
  <c r="G11" i="1" s="1"/>
  <c r="J69" i="3"/>
  <c r="H11" i="1" s="1"/>
  <c r="K69" i="3"/>
  <c r="I11" i="1" s="1"/>
  <c r="G9" i="3"/>
  <c r="H9" i="3"/>
  <c r="I9" i="3"/>
  <c r="G16" i="1" s="1"/>
  <c r="J9" i="3"/>
  <c r="K9" i="3"/>
  <c r="I16" i="1" s="1"/>
  <c r="G10" i="3"/>
  <c r="H10" i="3"/>
  <c r="I10" i="3"/>
  <c r="J10" i="3"/>
  <c r="K10" i="3"/>
  <c r="G11" i="3"/>
  <c r="H11" i="3"/>
  <c r="I11" i="3"/>
  <c r="J11" i="3"/>
  <c r="K11" i="3"/>
  <c r="H12" i="3"/>
  <c r="I12" i="3"/>
  <c r="J12" i="3"/>
  <c r="K12" i="3"/>
  <c r="G35" i="3"/>
  <c r="H35" i="3"/>
  <c r="I35" i="3"/>
  <c r="J35" i="3"/>
  <c r="K35" i="3"/>
  <c r="G36" i="3"/>
  <c r="H36" i="3"/>
  <c r="I36" i="3"/>
  <c r="J36" i="3"/>
  <c r="K36" i="3"/>
  <c r="G37" i="3"/>
  <c r="H37" i="3"/>
  <c r="I37" i="3"/>
  <c r="J37" i="3"/>
  <c r="K37" i="3"/>
  <c r="H38" i="3"/>
  <c r="I38" i="3"/>
  <c r="J38" i="3"/>
  <c r="K38" i="3"/>
  <c r="G38" i="3"/>
  <c r="H34" i="3" l="1"/>
  <c r="F9" i="1" s="1"/>
  <c r="F45" i="3"/>
  <c r="K34" i="3"/>
  <c r="I9" i="1" s="1"/>
  <c r="F16" i="1"/>
  <c r="J65" i="3"/>
  <c r="H65" i="3"/>
  <c r="F35" i="3"/>
  <c r="H16" i="1"/>
  <c r="H14" i="1" s="1"/>
  <c r="F9" i="3"/>
  <c r="D9" i="2" s="1"/>
  <c r="F68" i="3"/>
  <c r="G8" i="3"/>
  <c r="E7" i="1" s="1"/>
  <c r="F38" i="3"/>
  <c r="F60" i="3"/>
  <c r="F40" i="3"/>
  <c r="F14" i="3"/>
  <c r="F67" i="3"/>
  <c r="F37" i="3"/>
  <c r="K8" i="3"/>
  <c r="I7" i="1" s="1"/>
  <c r="F11" i="3"/>
  <c r="F9" i="2" s="1"/>
  <c r="F36" i="3"/>
  <c r="F10" i="3"/>
  <c r="E9" i="2" s="1"/>
  <c r="F50" i="3"/>
  <c r="J34" i="3"/>
  <c r="H9" i="1" s="1"/>
  <c r="F76" i="3"/>
  <c r="F55" i="3"/>
  <c r="F29" i="3"/>
  <c r="F66" i="3"/>
  <c r="F81" i="3"/>
  <c r="K65" i="3"/>
  <c r="I65" i="3"/>
  <c r="I14" i="1"/>
  <c r="G65" i="3"/>
  <c r="F24" i="3"/>
  <c r="H8" i="3"/>
  <c r="F7" i="1" s="1"/>
  <c r="F69" i="3"/>
  <c r="C21" i="2" s="1"/>
  <c r="E16" i="1"/>
  <c r="E14" i="1" s="1"/>
  <c r="J8" i="3"/>
  <c r="H7" i="1" s="1"/>
  <c r="F19" i="3"/>
  <c r="F12" i="3"/>
  <c r="F14" i="1"/>
  <c r="G14" i="1"/>
  <c r="I8" i="3"/>
  <c r="G7" i="1" s="1"/>
  <c r="E12" i="4"/>
  <c r="J16" i="1"/>
  <c r="E42" i="4"/>
  <c r="G34" i="3"/>
  <c r="I34" i="3"/>
  <c r="G9" i="1" s="1"/>
  <c r="F65" i="3" l="1"/>
  <c r="F8" i="3"/>
  <c r="J14" i="1"/>
  <c r="F34" i="3"/>
  <c r="E9" i="1"/>
</calcChain>
</file>

<file path=xl/sharedStrings.xml><?xml version="1.0" encoding="utf-8"?>
<sst xmlns="http://schemas.openxmlformats.org/spreadsheetml/2006/main" count="757" uniqueCount="222">
  <si>
    <t xml:space="preserve">Муниципальный заказчик подпрограммы </t>
  </si>
  <si>
    <t>Отчетный (базовый) период</t>
  </si>
  <si>
    <t>2017 год</t>
  </si>
  <si>
    <t>2018 год</t>
  </si>
  <si>
    <t>2019 год</t>
  </si>
  <si>
    <t>Задача I подпрограммы</t>
  </si>
  <si>
    <t>-</t>
  </si>
  <si>
    <t>Задача II подпрограммы</t>
  </si>
  <si>
    <t>Задача III подпрограммы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</si>
  <si>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</si>
  <si>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</si>
  <si>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Главный распорядитель бюджетных средств</t>
  </si>
  <si>
    <t>Источник финансирования</t>
  </si>
  <si>
    <t>Итого</t>
  </si>
  <si>
    <t>Средства федерального бюджета</t>
  </si>
  <si>
    <t>Средства бюджета Московской области</t>
  </si>
  <si>
    <t>Внебюджетные источники</t>
  </si>
  <si>
    <t>Средства бюджета городского округа Химки</t>
  </si>
  <si>
    <t>Планируемые результаты реализации подпрограммы:</t>
  </si>
  <si>
    <t>процент</t>
  </si>
  <si>
    <t>тысяч рублей</t>
  </si>
  <si>
    <t>Сумма поступлений от земельного налога</t>
  </si>
  <si>
    <t xml:space="preserve">процент </t>
  </si>
  <si>
    <t>Единица измерения</t>
  </si>
  <si>
    <t>Всего:
в том числе</t>
  </si>
  <si>
    <t>№ п/п</t>
  </si>
  <si>
    <t>Задачи, направленные на достижение цели</t>
  </si>
  <si>
    <t>Планируемый объем финансирования на решение данной задачи (тыс.руб.)</t>
  </si>
  <si>
    <t>Показатель реализации мероприятий муниципальной программы (подпрограммы)</t>
  </si>
  <si>
    <t>Единица изме рения</t>
  </si>
  <si>
    <t>Отчетный базовый период/базовое значение показателя (на начало реализации подпрограммы)</t>
  </si>
  <si>
    <t>Планируемое значение показателя по годам реализации</t>
  </si>
  <si>
    <t>Средства бюджета городского округа</t>
  </si>
  <si>
    <t>Вовлечение имущества и земельных участков, находящихся в собственности городского округа Химки, в хозяйственный оборот.</t>
  </si>
  <si>
    <t>Задача 2</t>
  </si>
  <si>
    <t>Содержание имущества и земельных участков, находящихся в муниципальной казне городского округа Химки</t>
  </si>
  <si>
    <t>Задача 3</t>
  </si>
  <si>
    <t>Государственная регистрация права собственности городского округа Химки на объекты недвижимого имущества и земельные участки, находящиеся в собственности  городского округа Химки.</t>
  </si>
  <si>
    <t>Показатель 6. 
Сумма поступлений от земельного налога</t>
  </si>
  <si>
    <t>Наименование мероприятия подпрограммы*</t>
  </si>
  <si>
    <t>Источник финансирования**</t>
  </si>
  <si>
    <t>Расчет необходимых финансовых ресурсов на реализацию мероприятия ***</t>
  </si>
  <si>
    <t>Общий объем финансовых ресурсов необходимых для реализации мероприятия, в том числе по годам ****</t>
  </si>
  <si>
    <t>Эксплуатационные расходы, возникающие в результате реализации мероприятия*****</t>
  </si>
  <si>
    <t>Мероприятие 3</t>
  </si>
  <si>
    <t xml:space="preserve">Оценка имущества и земельных участков </t>
  </si>
  <si>
    <t>Мероприятие 2 
Ликвидация (банкротство) неэффективных муниципальных хозяйствующих субъектов.</t>
  </si>
  <si>
    <t xml:space="preserve">Мероприятие 1 
Проведение ремонтных работ по улучшению качества объектов муниципального имущества. </t>
  </si>
  <si>
    <t xml:space="preserve">Мероприятие 2 
Выполнение работ по изменению (установлению) вида разрешенного использования земельных участков, разработке документации по планировке территории </t>
  </si>
  <si>
    <t xml:space="preserve">Мероприятие 5. 
Иные межбюджетные трансферты на проведение ремонтных работ по улучшению качества объектов муниципального имущества 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</si>
  <si>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</si>
  <si>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</si>
  <si>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</si>
  <si>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 текущем финансовом году (тыс. руб.)*</t>
  </si>
  <si>
    <t xml:space="preserve">Всего, (тыс. руб.)        </t>
  </si>
  <si>
    <t>Объем финансирования по годам, (тыс. руб.)</t>
  </si>
  <si>
    <t>Результаты выполнения мероприятия подпрограммы</t>
  </si>
  <si>
    <t>1.</t>
  </si>
  <si>
    <t>Задача 1</t>
  </si>
  <si>
    <t>Увеличение поступления средств от использования и продажи муниципального имущества и земельных участков, включая реализацию Прогнозного плана приватизации на очередной период </t>
  </si>
  <si>
    <t xml:space="preserve">Внебюджетные источники         </t>
  </si>
  <si>
    <t xml:space="preserve">Средства бюджета городского округа       </t>
  </si>
  <si>
    <t>1.1.1.</t>
  </si>
  <si>
    <t xml:space="preserve">Средства бюджета городского округа         </t>
  </si>
  <si>
    <t>1.1.2.</t>
  </si>
  <si>
    <t>1.1.3.</t>
  </si>
  <si>
    <t>1.1.4.</t>
  </si>
  <si>
    <t>2.</t>
  </si>
  <si>
    <t>2.1.1.</t>
  </si>
  <si>
    <t>Обеспечение сохранности и надлежащего состояния имущества и земельных участков муниципальной казны</t>
  </si>
  <si>
    <t>2.1.2.</t>
  </si>
  <si>
    <t>2.1.3.</t>
  </si>
  <si>
    <t>2.1.4.</t>
  </si>
  <si>
    <t>2.1.5.</t>
  </si>
  <si>
    <t>3.</t>
  </si>
  <si>
    <t>3.1.1.</t>
  </si>
  <si>
    <t>Оформление свидетельств о государственной регистрации прав собственности городского округа Химки, кадастровых паспортов на недвижимое имущество и земельные участки</t>
  </si>
  <si>
    <t>3.1.2.</t>
  </si>
  <si>
    <t xml:space="preserve">Ответственный за выполнение мероприятия подпрограммы         </t>
  </si>
  <si>
    <t>Задача 2 
Содержание имущества и земельных участков, находящихся в муниципальной казне городского округа Химки</t>
  </si>
  <si>
    <t xml:space="preserve">Мероприятие 2 
Выполнение работ по изменению (установлению) вида разрешенного использования земельных участков, разработке документации по планировке территории  </t>
  </si>
  <si>
    <t xml:space="preserve">Мероприятие 4. 
Оплата коммунальных услуг (оплата услуг отопления, горячего и холодного водоснабжения, канализации, водоотведения, предоставление электроэнергии, а также аналогичных расходов на имущество, находящееся в муниципальной казне г.о. Химки Московской области. </t>
  </si>
  <si>
    <t>Задача 3. 
Государственная регистрация права собственности городского округа Химки на объекты недвижимого имущества и земельные участки, находящиеся в собственности  городского округа Химки.</t>
  </si>
  <si>
    <t xml:space="preserve">Мероприятие 4. 
Организация и проведение торгов </t>
  </si>
  <si>
    <t xml:space="preserve">Мероприятие 3 
Оценка имущества и земельных участков </t>
  </si>
  <si>
    <t xml:space="preserve">Мероприятие 1. 
Проведение ремонтных работ по улучшению качества объектов муниципального имущества. </t>
  </si>
  <si>
    <t xml:space="preserve">Итого 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</si>
  <si>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</si>
  <si>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</si>
  <si>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Результат исполнения</t>
  </si>
  <si>
    <t>I квартал</t>
  </si>
  <si>
    <t>II квартал</t>
  </si>
  <si>
    <t>III квартал</t>
  </si>
  <si>
    <t>IV квартал</t>
  </si>
  <si>
    <t>+</t>
  </si>
  <si>
    <t>Итого по подпрограмме</t>
  </si>
  <si>
    <t xml:space="preserve">Комитет по управлению имуществом Администрации </t>
  </si>
  <si>
    <t xml:space="preserve"> Комитет по управлению имуществом Администрации </t>
  </si>
  <si>
    <t xml:space="preserve">Комитет по управлению имуществом  Администрации </t>
  </si>
  <si>
    <t xml:space="preserve">Комитет по управлению имуществом Администрации, Управление земельных отношений Администрации </t>
  </si>
  <si>
    <t xml:space="preserve">Комитет по управлению имуществом Администрации , Управление земельных отношений Администрации </t>
  </si>
  <si>
    <t>2020 год</t>
  </si>
  <si>
    <t>2021 год</t>
  </si>
  <si>
    <t>Основное мероприятие 1. Вовлечение имущества и земельных участков, находящихся в собственности городского округа Химки, в хозяйственный оборот</t>
  </si>
  <si>
    <t>2017-2021</t>
  </si>
  <si>
    <t xml:space="preserve">Средства федерального бюджета </t>
  </si>
  <si>
    <t xml:space="preserve">Другие источники </t>
  </si>
  <si>
    <t>Показатели, характеризующие достижение цели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</si>
  <si>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</si>
  <si>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</si>
  <si>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</si>
  <si>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t xml:space="preserve">Показатель 1.   
Сумма поступлений от продажи земельных участков, государственная собственность на которые не разграничена </t>
  </si>
  <si>
    <t xml:space="preserve">Показатель 4. 
Предоставление земельных участков многодетным семьям </t>
  </si>
  <si>
    <t xml:space="preserve">Показатель 5. 
Сумма поступлений от приватизации недвижимого имущества </t>
  </si>
  <si>
    <t xml:space="preserve">Показатель 2.     
Сумма поступлений от арендной платы за земельные участки, включая средства от продажи права аренды и поступления от взыскания задолженности по арендной плате </t>
  </si>
  <si>
    <t xml:space="preserve">Показатель 1     
Проверка использования земель </t>
  </si>
  <si>
    <t>Показатель 2  
Количество земельных участков, подготовленных органом местного самоуправления для реализации на торгах</t>
  </si>
  <si>
    <t>Единиц</t>
  </si>
  <si>
    <t xml:space="preserve">Показатель 3 
Соблюдение регламентного срока оказания государственных и муниципальных услуг в области земельных отношений </t>
  </si>
  <si>
    <t xml:space="preserve">Показатель 2      
Законность принимаемых решений органом местного самоуправления в области земельных отношений </t>
  </si>
  <si>
    <t>Мероприятие 3
Оценка имущества и земельных участков.</t>
  </si>
  <si>
    <t xml:space="preserve">Мероприятие 4.
Организация и проведение торгов </t>
  </si>
  <si>
    <t xml:space="preserve">Мероприятие.
Проведение ремонтных работ по улучшению качества объектов муниципального имущества. </t>
  </si>
  <si>
    <t xml:space="preserve">Выполнение работ по изменению (установлению) вида разрешенного использования земельных участков, разработке документации по планировке территории  </t>
  </si>
  <si>
    <t>Не предусмотрены.</t>
  </si>
  <si>
    <t>2017 год (контрольный срок)</t>
  </si>
  <si>
    <t>Основное мероприятие 1. 
Вовлечение имущества и земельных участков, находящихся в собственности городского округа Химки, в хозяйственный оборот</t>
  </si>
  <si>
    <t xml:space="preserve">Сумма поступлений от продажи земельных участков, государственная собственность на которые не разграничена </t>
  </si>
  <si>
    <t xml:space="preserve">Сумма поступлений от арендной платы за земельные участки, включая средства от продажи права аренды и поступления от взыскания задолженности по арендной плате </t>
  </si>
  <si>
    <t xml:space="preserve">Предоставление земельных участков многодетным семьям </t>
  </si>
  <si>
    <t xml:space="preserve">Сумма поступлений от приватизации недвижимого имущества </t>
  </si>
  <si>
    <t xml:space="preserve">Проверка использования земель </t>
  </si>
  <si>
    <t>Количество земельных участков, подготовленных органом местного самоуправления для реализации на торгах</t>
  </si>
  <si>
    <t xml:space="preserve">Соблюдение регламентного срока оказания государственных и муниципальных услуг в области земельных отношений </t>
  </si>
  <si>
    <t>Основное мероприятие 3. Государственная регистрация права собственности городского округа Химки на объекты недвижимого имущества и земельные участки, находящиеся в собственности  городского округа Химки</t>
  </si>
  <si>
    <t>Администрация</t>
  </si>
  <si>
    <t>Ежеквартально</t>
  </si>
  <si>
    <t xml:space="preserve">Законность принимаемых решений органом местного самоуправления в области земельных отношений </t>
  </si>
  <si>
    <t xml:space="preserve">Сумма поступлений от сдачи в аренду имущества, находящегося в муниципальной собственности (за исключением земельных участков) </t>
  </si>
  <si>
    <t xml:space="preserve">Показатель 7. 
Сумма поступлений от сдачи в аренду имущества, находящегося в муниципальной собственности (за исключением земельных участков) </t>
  </si>
  <si>
    <t>Вовлечение имущества и земельных участков, находящихся в собственности городского округа Химки, в хозяйственный оборот</t>
  </si>
  <si>
    <t>Ежемесячно</t>
  </si>
  <si>
    <t>Проведение технической инвентаризации объектов</t>
  </si>
  <si>
    <t xml:space="preserve">Кадастрирование </t>
  </si>
  <si>
    <t>4.</t>
  </si>
  <si>
    <t>Регистрация права собственности</t>
  </si>
  <si>
    <t>5.</t>
  </si>
  <si>
    <t>Проведение торгов (продажа, аренда)</t>
  </si>
  <si>
    <t>Комитет по управлению имуществом Администрации, 
Председатель Комитета по управлению имуществом - Чижик Д.О., 
Управление земельных отношений Администрации, Начальник управления - Мадатова К. А.</t>
  </si>
  <si>
    <t xml:space="preserve">Оценка объектов недвижимости и земельных участков </t>
  </si>
  <si>
    <t>Площадь земельных участков, подлежащих оформлению в собственность муниципальных образований  - 27 га</t>
  </si>
  <si>
    <t>Показатель расчитывается согласно Положению об аренде имущества, находящегося в собственности муниципального образования городской округ Химки Московской области, утвержденному решением Совета депутатов городского округа Химки Московской области от 15.03.2017 № 07/2 в рамках федеральных законов № 131-ФЗ от 06.10.2003 и №135-ФЗ от 26.07.20016.  
По каждому объекту проводится оценка рыночной стоимости арендной платы для заключения договора аренды.  
На текущую дату действует 143 договора аренды. 
Показатель расчитывается по формуле:
С = Ам* Км, где:
С - сумма поступлений от сдачи в аренду имущества, находящегося в муниципальной собственности (за исключением земельных участков) на отчетную дату;
Ам - величина арендной платы в мес., указанная в договоре;
Км - кол-во месяцев в рамках срока действия договора.</t>
  </si>
  <si>
    <t>Прогнозный план приватизации имущества, находящегося в муниципальной собственности городского округа Химки Московской области на 2017 год, утвержденный решением Совета депутатов городского округа Химки Московской области от 08.02.2017 № 06/5. 
Отчет об оценке рыночной стоимости объекта.</t>
  </si>
  <si>
    <t>Положение об аренде имущества, находящегося в собственности муниципального образования городской округ Химки Московской области, утвержденное решением Совета депутатов городского округа Химки Московской области от 15.03.2017 № 07/2.</t>
  </si>
  <si>
    <t>Сумма выкупа от продажи земельных участков на начало отчетного периода</t>
  </si>
  <si>
    <t>Сумма поступлений по земельному налогу</t>
  </si>
  <si>
    <t>Значения показателя определяется Министерством  имущественных отношений Московской области в завистимости от общей площади муниципального образования</t>
  </si>
  <si>
    <t>У = Уоср/Уок, где: 
Уоср - количество оказанных государственных и муниципальных услуг в области земельных отношений без нарушения нормативных сроков оказания услуг;
Уок - оличество оказанных государственных и муниципальных услуг в области земельных отношений на отчетную дату.</t>
  </si>
  <si>
    <t>Р = Рз/Ро, где:
Рз - количество принятых решений органа местного самоуправления соответсвующих требованиям законодательства;
Ро -  количество принятых решений органа местного самоуправления на отчетную дату.</t>
  </si>
  <si>
    <r>
      <t xml:space="preserve">Задача 1  </t>
    </r>
    <r>
      <rPr>
        <sz val="10"/>
        <rFont val="Times New Roman"/>
        <family val="1"/>
        <charset val="204"/>
      </rPr>
      <t xml:space="preserve">     </t>
    </r>
  </si>
  <si>
    <t>Показатель расчитывается согласно Прогнозному плану приватизации имущества, находящегося в муниципальной собственности городского округа Химки Московской области на 2017 год, утвержденному решением Совета депутатов городского округа Химки Московской области от 08.02.2017 № 06/5 в рамках федеральных законов № 178-ФЗ от 21.12.2001 и № 159-ФЗ от 22.07.2008. 
Показатель расчитывается по формуле:
С = Ко* Ст, где:
С - сумма поступлений от приватизации недвижимого имущества на отчетную дату;
Ко - количество объектов, утвержденных Прогнозным планом приватизации;
Ст - стоимость объекта, определенная Отчетом об оценке рыночной стоимости объекта.</t>
  </si>
  <si>
    <t xml:space="preserve">Министерство имущественных отношений Московской области </t>
  </si>
  <si>
    <t>A=A1+A2+…An, где:
А - сумма поступлений от арендной платы за земельные участки, включая средства от продажи права аренды и поступления от взыскания задолженности по арендной плате за отчетный период,
A1, A2, An - арендная плата за земельный участок, включая средства от продажи права аренды и поступления от взыскания задолженности по арендной плате;
n - количество земельных участков.</t>
  </si>
  <si>
    <t>A = An - Af, где:
A - cумма максимально допустимой задолженности по арендной плате, государственная собственность на которые не разграничена;
 An - начисленная величина арендной платы;
Af - оплаченная величина арендной платы.</t>
  </si>
  <si>
    <t>Относительное количество объектов недвижимого имущества, поставленных на кадастровый учет от выявленных земельных участков с объектами без прав</t>
  </si>
  <si>
    <t xml:space="preserve">Показатель 3. 
Сумма максимально допустимой задолженности по арендной плате за земельные участки, государственная собственность на которые не разграничена </t>
  </si>
  <si>
    <t>Росреестр, Министерство имущественных отношений Московской области</t>
  </si>
  <si>
    <t>Приказ Министерства имущественных отношений Московской области от 19.01.2017 № 2 "Об утверждении перечня показателей и Методики оценки показателей эффективности работы органов местного самоуправления Московской области по обеспечению достижения целевых показвателей развития Московской области, ответственным исполнительным органом по которым является МИО МО" (приложение № 2 "Методика оценки показателей эффективности работы органов местного самоуправления Московской области по обеспечению достижения целевых показвателей развития Московской области, ответственным исполнительным органом по которым является МИО МО")</t>
  </si>
  <si>
    <t xml:space="preserve">Министерство имущественных отношений Московской области, Комитет по управлению имуществом Администрации </t>
  </si>
  <si>
    <t>Количество земельных участков и объектов недвижимости, подлежащих кадастрированию в текущем году (250 ед.) * стоимость услуги кадастровых работ</t>
  </si>
  <si>
    <t xml:space="preserve">Количество объектов недвижимости, подлежащих кадастрированию в текущем году (320 ед.) * стоимость услуги технической инвентаризации и кадастровых работ </t>
  </si>
  <si>
    <t xml:space="preserve">Количество земельных участков и объектов недвижимости, запланированное к оценке в текущем году (250 ед.) * стоимость услуги оценки данных объектов </t>
  </si>
  <si>
    <t>Вознаграждение конкурсного управляющего по количеству инициированных процедур банкротства в отношении должников (муниципальных хозяйствующих субъектов) из ориентировочной стоимости услуги 360 т.р в год</t>
  </si>
  <si>
    <t xml:space="preserve"> «Обеспечение соответствующего содержания и развития имущественного комплекса и земельных участков городского округа Химки» </t>
  </si>
  <si>
    <t>Мероприятие 1 
Проведение инициативного независимого аудита муниципальных предприятий и учреждений, а также хозяйственных обществ с участием Администрации городского округа Химки Московской области.</t>
  </si>
  <si>
    <t xml:space="preserve">Мероприятие 3
Охрана имущества и земельных участков, находящихся в муниципальной казне городского округа Химки Московской области. </t>
  </si>
  <si>
    <t xml:space="preserve">Мероприятие 4
Оплата коммунальных услуг (оплата услуг отопления, горячего и холодного водоснабжения, канализации, водоотведения, предоставление электроэнергии, а также аналогичных расходов на имущество, находящееся в муниципальной казне г.о. Химки Московской области. </t>
  </si>
  <si>
    <t xml:space="preserve">Мероприятие 5
Иные межбюджетные трансферты на проведение ремонтных работ по улучшению качества объектов муниципального имущества </t>
  </si>
  <si>
    <t>Мероприятие 2
Выполнение кадастровых работ на земельные участки и объекты недвижимости, находящиеся в собственности городского округа</t>
  </si>
  <si>
    <t>коэфф</t>
  </si>
  <si>
    <t>Сзi=(ЗАПi-Пмi)/ЗАП1
Где:
СЗi - коэффициент снижения задолженности арендной платы за имущество, первое место в рейтинге присваивается органу местного самоуправления с наименьшим значением коэффициента;
ЗАПi - задолженность по арендной плате за имущество в консолидированный бюджет Московской области на первое число месяца, следующего за отчетным периодом (в млн. руб)
Пмi - сумма задолженности арендной платы за имущество в консолидированный бюджет Московской области на первое число месяца, следующего за отчетным периодом, по которой приняты или ведутся следующие меры по взысканию (в млн.руб.):
   - исковое заявление рассмотрено судом и по нему вынесено решение;
   - подано заявление о включении муниципального образования в реестр требований кредиторов в судебных делах о банкротстве должников;
   - рассматривается дело о банкротстве;
   - получено исполнительных листов;
   - направлено исполнительных листов;
   -  направлено исполнительных листов в Федеральную службу судебных приставов исполнителей;
   - ведется исполнительное производство;
   - исполнительное производство окончено ввиду невозможности взыскания.
ЗАП1 - задолженности по арендной плате за имущество в консолидированный бюджет Московской области на начало года. (в млн. руб.)</t>
  </si>
  <si>
    <t xml:space="preserve">коэфф. </t>
  </si>
  <si>
    <t>Показатель 8.
Относительное количество объектов недвижимого имущества, поставленных на кадастровый учет от выявленных земельных участков с объектами без прав</t>
  </si>
  <si>
    <t>Мероприятие 1 
Обеспечение оформления кадастровых, технических паспортов и свидетельств о гос. регистрации на объекты недвижимого имущества, находящиеся в собственности городского округа</t>
  </si>
  <si>
    <t>Мероприятие 2 
Выполнение кадастровых работ на земельные участки и объекты недвижимости, находящиеся в собственности  городского округа</t>
  </si>
  <si>
    <t xml:space="preserve">Мероприятие 3 
Охрана имущества и земельных участков, находящихся в муниципальной казне  городского округа Химки Московской области. </t>
  </si>
  <si>
    <r>
      <rPr>
        <b/>
        <sz val="10"/>
        <rFont val="Times New Roman"/>
        <family val="1"/>
        <charset val="204"/>
      </rPr>
      <t xml:space="preserve">Планируемые результаты реализации подпрограммы </t>
    </r>
    <r>
      <rPr>
        <sz val="10"/>
        <rFont val="Times New Roman"/>
        <family val="1"/>
        <charset val="204"/>
      </rPr>
      <t xml:space="preserve">
«Обеспечение соответствующего содержания и развития имущественного комплекса и земельных участков городского округа Химки» 
муниципальной программы «Эффективная власть городского округа Химки»</t>
    </r>
  </si>
  <si>
    <r>
      <rPr>
        <b/>
        <sz val="10"/>
        <rFont val="Times New Roman"/>
        <family val="1"/>
        <charset val="204"/>
      </rPr>
      <t>Обоснование финансовых ресурсов</t>
    </r>
    <r>
      <rPr>
        <sz val="10"/>
        <rFont val="Times New Roman"/>
        <family val="1"/>
        <charset val="204"/>
      </rPr>
      <t>, 
необходимых для реализации мероприятий подпрограммы 
«Обеспечение соответствующего содержания и развития имущественного комплекса и земельных участков городского округа Химки» 
муниципальной программы «Эффективная власть городского округа Химки»</t>
    </r>
  </si>
  <si>
    <t xml:space="preserve">Приложение № 14
к муниципальной программе
«Эффективная власть городского округа Химки»
</t>
  </si>
  <si>
    <t>Приложение № 16
к муниципальной программе
«Эффективная власть городского округа Химки»</t>
  </si>
  <si>
    <t>Основное мероприятие 3. 
Государственная регистрация права собственности городского округа Химки на объекты недвижимого имущества и земельные участки, находящиеся в собственности  городского округа Химки</t>
  </si>
  <si>
    <t xml:space="preserve">Сумма максимально допустимой задолженности по арендной плате за земельные участки, государственная собственность на которые не разграничена </t>
  </si>
  <si>
    <t>Снижение задолженности по арендной плате за имущество в консолидированный бюджет городского округа Химки Московской области (за исключением земельных участков)</t>
  </si>
  <si>
    <t>Показатель 1 
Снижение задолженности по арендной плате за имущество в консолидированный бюджет городского округа Химки Московской области (за исключением земельных участков)</t>
  </si>
  <si>
    <r>
      <rPr>
        <b/>
        <sz val="10"/>
        <rFont val="Times New Roman"/>
        <family val="1"/>
        <charset val="204"/>
      </rPr>
      <t xml:space="preserve">"Дорожная карта" </t>
    </r>
    <r>
      <rPr>
        <sz val="10"/>
        <rFont val="Times New Roman"/>
        <family val="1"/>
        <charset val="204"/>
      </rPr>
      <t xml:space="preserve">
по выполнению основного мероприятия 
"Вовлечение имущества и земельных участков, находящихся в собственности городского округа Химки, в хозяйственный оборот" 
подпрограммы "Обеспечение соответствующего содержания и развития имущественного комплекса и земельных участков городского округа Химки"
муниципальной программы «Эффективная власть городского округа Химки» </t>
    </r>
  </si>
  <si>
    <r>
      <rPr>
        <b/>
        <sz val="10"/>
        <rFont val="Times New Roman"/>
        <family val="1"/>
        <charset val="204"/>
      </rPr>
      <t xml:space="preserve">"Дорожная карта" </t>
    </r>
    <r>
      <rPr>
        <sz val="10"/>
        <rFont val="Times New Roman"/>
        <family val="1"/>
        <charset val="204"/>
      </rPr>
      <t xml:space="preserve">
по выполнению основного мероприятия 
"Государственная регистрация права собственности городского округа Химки на объекты недвижимого имущества и земельные участки, находящиеся в собственности  городского округа Химки"
подпрограммы "Обеспечение соответствующего содержания и развития имущественного комплекса и земельных участков городского округа Химки"
муниципальной программы «Эффективная власть городского округа Химки»</t>
    </r>
  </si>
  <si>
    <r>
      <rPr>
        <b/>
        <sz val="10"/>
        <rFont val="Times New Roman"/>
        <family val="1"/>
        <charset val="204"/>
      </rPr>
      <t>Методика расчета значений показателейреализации мероприятий подпрограммы</t>
    </r>
    <r>
      <rPr>
        <sz val="10"/>
        <rFont val="Times New Roman"/>
        <family val="1"/>
        <charset val="204"/>
      </rPr>
      <t xml:space="preserve">
 «Обеспечение соответствующего содержания и развития имущественного комплекса и земельных участков городского округа Химки» 
муниципальной программы «Эффективная власть городского округа Химки»</t>
    </r>
  </si>
  <si>
    <t>Мероприятие 1
Обеспечение оформления кадастровых, технических паспортов и свидетельств о государственной регистрации на объекты недвижимого имущества, находящихся в собственности городского округа</t>
  </si>
  <si>
    <t>Приложение № 17
к муниципальной программе
«Эффективная власть городского округа Химки»</t>
  </si>
  <si>
    <r>
      <rPr>
        <b/>
        <sz val="10"/>
        <rFont val="Times New Roman"/>
        <family val="1"/>
        <charset val="204"/>
      </rPr>
      <t xml:space="preserve">Перечень мероприятий подпрограммы </t>
    </r>
    <r>
      <rPr>
        <sz val="10"/>
        <rFont val="Times New Roman"/>
        <family val="1"/>
        <charset val="204"/>
      </rPr>
      <t xml:space="preserve">
«Обеспечение соответствующего содержания и развития имущественного комплекса и земельных участков городского округа Химки» 
муниципальной программы «Эффективная власть городского округа Химки»</t>
    </r>
  </si>
  <si>
    <t>Итого по подпрограмме:</t>
  </si>
  <si>
    <r>
      <rPr>
        <b/>
        <sz val="10"/>
        <rFont val="Times New Roman"/>
        <family val="1"/>
        <charset val="204"/>
      </rPr>
      <t xml:space="preserve">"Дорожная карта" </t>
    </r>
    <r>
      <rPr>
        <sz val="10"/>
        <rFont val="Times New Roman"/>
        <family val="1"/>
        <charset val="204"/>
      </rPr>
      <t xml:space="preserve">
по выполнению основного мероприятия 
"Проведение ремонтных работ по улучшению качества объектов муниципального имущества" 
подпрограммы "Обеспечение соответствующего содержания и развития имущественного комплекса и земельных участков городского округа Химки"
муниципальной программы «Эффективная власть городского округа Химки» </t>
    </r>
  </si>
  <si>
    <t>Проведение конкурса по выбору подрядной организации</t>
  </si>
  <si>
    <t>Улучшение качества объектов муниципального имущества (ремонт офиса по адресу г. Химки, ул. Пролетарская, д. 25)</t>
  </si>
  <si>
    <t>Заключение договора на подрядные работы</t>
  </si>
  <si>
    <t>Проведение ремонтных работ</t>
  </si>
  <si>
    <t>Подписание актов приема выполненных работ</t>
  </si>
  <si>
    <t>Оплата контракта</t>
  </si>
  <si>
    <t>Вовлечение имущества и земельных участков, находящихся в собственности городского округа Химки, в хозяйственный оборот, тыс. руб.</t>
  </si>
  <si>
    <t>Содержание имущества и земельных участков, находящихся в муниципальной казне городского округа Химки, тыс. руб.</t>
  </si>
  <si>
    <t xml:space="preserve">Государственная регистрация права собственности городского округа Химки  на объекты недвижимого имущества и земельные участки, находящиеся в собственности городского округа Химки, тыс. руб. </t>
  </si>
  <si>
    <t>искл.в 2018</t>
  </si>
  <si>
    <r>
      <t xml:space="preserve">Паспорт подпрограммы 
</t>
    </r>
    <r>
      <rPr>
        <sz val="10"/>
        <rFont val="Times New Roman"/>
        <family val="1"/>
        <charset val="204"/>
      </rPr>
      <t>«Обеспечение соответствующего содержания и развития имущественного комплекса и земельных участков городского округа Химки» 
муниципальной программы «Эффективная власть городского округа Химки» 
на срок 2017-2021 годы</t>
    </r>
  </si>
  <si>
    <t>Основное мероприятие 2. Оценка имущества городского округа Химки.</t>
  </si>
  <si>
    <t xml:space="preserve">Приложение № 10 
к муниципальной программе
«Эффективная власть городского округа Химки»
</t>
  </si>
  <si>
    <t xml:space="preserve">Приложение № 11
к муниципальной программе
«Эффективная власть городского округа Химки»
</t>
  </si>
  <si>
    <t>Приложение № 12
к муниципальной программе
«Эффективная власть городского округа Химки»</t>
  </si>
  <si>
    <t xml:space="preserve">Приложение № 13
к муниципальной программе
«Эффективная власть городского округа Химки»
</t>
  </si>
  <si>
    <t>Основное мероприятие 2. 
Оценка имущества городского округа Химки.</t>
  </si>
  <si>
    <t>Приложение № 15
к муниципальной программе
«Эффективная власть городского округа Химки»</t>
  </si>
  <si>
    <t xml:space="preserve">Первый заместитель Главы Администрации городского округа                          </t>
  </si>
  <si>
    <t>___________ /Д. А. Кайгородов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</si>
</sst>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 wrapText="1"/>
    </xf>
    <xf numFmtId="0" fontId="2" fillId="3" borderId="0" xfId="0" applyFont="1" applyFill="1"/>
    <xf numFmtId="0" fontId="3" fillId="3" borderId="5" xfId="0" applyFont="1" applyFill="1" applyBorder="1" applyAlignment="1">
      <alignment vertical="center" wrapText="1"/>
    </xf>
    <xf numFmtId="0" fontId="1" fillId="0" borderId="0" xfId="0" applyFont="1"/>
    <xf numFmtId="0" fontId="3" fillId="3" borderId="2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top" wrapText="1"/>
    </xf>
    <xf numFmtId="0" fontId="3" fillId="3" borderId="2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3" borderId="0" xfId="0" applyFont="1" applyFill="1"/>
    <xf numFmtId="0" fontId="1" fillId="0" borderId="2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top" wrapText="1"/>
    </xf>
    <xf numFmtId="3" fontId="1" fillId="2" borderId="17" xfId="0" applyNumberFormat="1" applyFont="1" applyFill="1" applyBorder="1" applyAlignment="1">
      <alignment horizontal="left" vertical="top" wrapText="1"/>
    </xf>
    <xf numFmtId="3" fontId="1" fillId="2" borderId="7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left" vertical="top" wrapText="1"/>
    </xf>
    <xf numFmtId="3" fontId="1" fillId="2" borderId="3" xfId="0" applyNumberFormat="1" applyFont="1" applyFill="1" applyBorder="1" applyAlignment="1">
      <alignment horizontal="left" vertical="top" wrapText="1"/>
    </xf>
    <xf numFmtId="3" fontId="1" fillId="2" borderId="8" xfId="0" applyNumberFormat="1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left" vertical="top" wrapText="1"/>
    </xf>
    <xf numFmtId="3" fontId="1" fillId="2" borderId="18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vertical="top"/>
    </xf>
    <xf numFmtId="0" fontId="1" fillId="3" borderId="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0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top" wrapText="1"/>
    </xf>
    <xf numFmtId="0" fontId="3" fillId="3" borderId="21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0" borderId="0" xfId="0" applyFont="1"/>
    <xf numFmtId="0" fontId="1" fillId="0" borderId="0" xfId="0" applyFont="1" applyBorder="1"/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/>
    <xf numFmtId="0" fontId="2" fillId="0" borderId="0" xfId="0" applyFont="1" applyBorder="1"/>
    <xf numFmtId="3" fontId="1" fillId="3" borderId="21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horizontal="center" vertical="center" wrapText="1"/>
    </xf>
    <xf numFmtId="3" fontId="1" fillId="3" borderId="21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top" wrapText="1"/>
    </xf>
    <xf numFmtId="3" fontId="1" fillId="3" borderId="3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top" wrapText="1"/>
    </xf>
    <xf numFmtId="3" fontId="1" fillId="3" borderId="17" xfId="0" applyNumberFormat="1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top" wrapText="1"/>
    </xf>
    <xf numFmtId="0" fontId="3" fillId="3" borderId="2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15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L32"/>
  <sheetViews>
    <sheetView workbookViewId="0">
      <selection activeCell="F1" sqref="F1:J1"/>
    </sheetView>
  </sheetViews>
  <sheetFormatPr defaultRowHeight="12.75" x14ac:dyDescent="0.2"/>
  <cols>
    <col min="1" max="1" width="47" style="11" customWidth="1"/>
    <col min="2" max="4" width="16.28515625" style="11" customWidth="1"/>
    <col min="5" max="5" width="12.140625" style="11" customWidth="1"/>
    <col min="6" max="16384" width="9.140625" style="11"/>
  </cols>
  <sheetData>
    <row r="1" spans="1:11" ht="54" customHeight="1" x14ac:dyDescent="0.2">
      <c r="F1" s="109" t="s">
        <v>214</v>
      </c>
      <c r="G1" s="109"/>
      <c r="H1" s="109"/>
      <c r="I1" s="109"/>
      <c r="J1" s="109"/>
    </row>
    <row r="2" spans="1:11" x14ac:dyDescent="0.2">
      <c r="G2" s="93"/>
      <c r="H2" s="93"/>
      <c r="I2" s="93"/>
      <c r="J2" s="93"/>
    </row>
    <row r="3" spans="1:11" ht="51.75" customHeight="1" x14ac:dyDescent="0.2">
      <c r="A3" s="104" t="s">
        <v>212</v>
      </c>
      <c r="B3" s="105"/>
      <c r="C3" s="105"/>
      <c r="D3" s="105"/>
      <c r="E3" s="105"/>
      <c r="F3" s="105"/>
      <c r="G3" s="105"/>
      <c r="H3" s="105"/>
      <c r="I3" s="105"/>
      <c r="J3" s="105"/>
    </row>
    <row r="5" spans="1:11" x14ac:dyDescent="0.2">
      <c r="A5" s="90" t="s">
        <v>0</v>
      </c>
      <c r="B5" s="106" t="s">
        <v>96</v>
      </c>
      <c r="C5" s="107"/>
      <c r="D5" s="107"/>
      <c r="E5" s="107"/>
      <c r="F5" s="107"/>
      <c r="G5" s="107"/>
      <c r="H5" s="107"/>
      <c r="I5" s="107"/>
      <c r="J5" s="108"/>
      <c r="K5" s="94"/>
    </row>
    <row r="6" spans="1:11" x14ac:dyDescent="0.2">
      <c r="A6" s="90"/>
      <c r="B6" s="101" t="s">
        <v>1</v>
      </c>
      <c r="C6" s="101"/>
      <c r="D6" s="101"/>
      <c r="E6" s="91" t="s">
        <v>2</v>
      </c>
      <c r="F6" s="91" t="s">
        <v>3</v>
      </c>
      <c r="G6" s="91" t="s">
        <v>4</v>
      </c>
      <c r="H6" s="91" t="s">
        <v>101</v>
      </c>
      <c r="I6" s="101" t="s">
        <v>102</v>
      </c>
      <c r="J6" s="101"/>
      <c r="K6" s="94"/>
    </row>
    <row r="7" spans="1:11" x14ac:dyDescent="0.2">
      <c r="A7" s="90" t="s">
        <v>5</v>
      </c>
      <c r="B7" s="101" t="s">
        <v>6</v>
      </c>
      <c r="C7" s="101"/>
      <c r="D7" s="101"/>
      <c r="E7" s="102">
        <f>'перечень мер. пп2'!G8</f>
        <v>5900</v>
      </c>
      <c r="F7" s="102">
        <f>'перечень мер. пп2'!H8</f>
        <v>6540</v>
      </c>
      <c r="G7" s="102">
        <f>'перечень мер. пп2'!I8</f>
        <v>6540</v>
      </c>
      <c r="H7" s="102">
        <f>'перечень мер. пп2'!J8</f>
        <v>6540</v>
      </c>
      <c r="I7" s="102">
        <f>'перечень мер. пп2'!K8</f>
        <v>6540</v>
      </c>
      <c r="J7" s="102"/>
      <c r="K7" s="94"/>
    </row>
    <row r="8" spans="1:11" ht="38.25" x14ac:dyDescent="0.2">
      <c r="A8" s="90" t="s">
        <v>208</v>
      </c>
      <c r="B8" s="101"/>
      <c r="C8" s="101"/>
      <c r="D8" s="101"/>
      <c r="E8" s="101"/>
      <c r="F8" s="101"/>
      <c r="G8" s="101"/>
      <c r="H8" s="101"/>
      <c r="I8" s="102"/>
      <c r="J8" s="102"/>
      <c r="K8" s="94"/>
    </row>
    <row r="9" spans="1:11" x14ac:dyDescent="0.2">
      <c r="A9" s="90" t="s">
        <v>7</v>
      </c>
      <c r="B9" s="101" t="s">
        <v>6</v>
      </c>
      <c r="C9" s="101"/>
      <c r="D9" s="101"/>
      <c r="E9" s="102">
        <f>'перечень мер. пп2'!G34</f>
        <v>9484</v>
      </c>
      <c r="F9" s="102">
        <f>'перечень мер. пп2'!H34</f>
        <v>0</v>
      </c>
      <c r="G9" s="102">
        <f>'перечень мер. пп2'!I34</f>
        <v>0</v>
      </c>
      <c r="H9" s="102">
        <f>'перечень мер. пп2'!J34</f>
        <v>0</v>
      </c>
      <c r="I9" s="102">
        <f>'перечень мер. пп2'!K34</f>
        <v>0</v>
      </c>
      <c r="J9" s="102"/>
      <c r="K9" s="100"/>
    </row>
    <row r="10" spans="1:11" ht="38.25" x14ac:dyDescent="0.2">
      <c r="A10" s="90" t="s">
        <v>209</v>
      </c>
      <c r="B10" s="101"/>
      <c r="C10" s="101"/>
      <c r="D10" s="101"/>
      <c r="E10" s="101"/>
      <c r="F10" s="101"/>
      <c r="G10" s="101"/>
      <c r="H10" s="101"/>
      <c r="I10" s="102"/>
      <c r="J10" s="102"/>
      <c r="K10" s="100"/>
    </row>
    <row r="11" spans="1:11" x14ac:dyDescent="0.2">
      <c r="A11" s="90" t="s">
        <v>8</v>
      </c>
      <c r="B11" s="101" t="s">
        <v>6</v>
      </c>
      <c r="C11" s="101"/>
      <c r="D11" s="101"/>
      <c r="E11" s="102">
        <f>'перечень мер. пп2'!G69</f>
        <v>15858</v>
      </c>
      <c r="F11" s="102">
        <f>'перечень мер. пп2'!H69</f>
        <v>10650</v>
      </c>
      <c r="G11" s="102">
        <f>'перечень мер. пп2'!I69</f>
        <v>10650</v>
      </c>
      <c r="H11" s="102">
        <f>'перечень мер. пп2'!J69</f>
        <v>10650</v>
      </c>
      <c r="I11" s="102">
        <f>'перечень мер. пп2'!K69</f>
        <v>10650</v>
      </c>
      <c r="J11" s="102"/>
      <c r="K11" s="100"/>
    </row>
    <row r="12" spans="1:11" ht="51" x14ac:dyDescent="0.2">
      <c r="A12" s="90" t="s">
        <v>210</v>
      </c>
      <c r="B12" s="101"/>
      <c r="C12" s="101"/>
      <c r="D12" s="101"/>
      <c r="E12" s="101"/>
      <c r="F12" s="101"/>
      <c r="G12" s="101"/>
      <c r="H12" s="101"/>
      <c r="I12" s="102"/>
      <c r="J12" s="102"/>
      <c r="K12" s="100"/>
    </row>
    <row r="13" spans="1:11" ht="62.25" customHeight="1" x14ac:dyDescent="0.2">
      <c r="A13" s="103" t="s">
        <v>9</v>
      </c>
      <c r="B13" s="91" t="s">
        <v>10</v>
      </c>
      <c r="C13" s="91" t="s">
        <v>11</v>
      </c>
      <c r="D13" s="91" t="s">
        <v>12</v>
      </c>
      <c r="E13" s="91" t="s">
        <v>2</v>
      </c>
      <c r="F13" s="91" t="s">
        <v>3</v>
      </c>
      <c r="G13" s="91" t="s">
        <v>4</v>
      </c>
      <c r="H13" s="91" t="s">
        <v>101</v>
      </c>
      <c r="I13" s="91" t="s">
        <v>102</v>
      </c>
      <c r="J13" s="91" t="s">
        <v>13</v>
      </c>
      <c r="K13" s="94"/>
    </row>
    <row r="14" spans="1:11" ht="25.5" x14ac:dyDescent="0.2">
      <c r="A14" s="103"/>
      <c r="B14" s="103" t="s">
        <v>173</v>
      </c>
      <c r="C14" s="103" t="s">
        <v>96</v>
      </c>
      <c r="D14" s="91" t="s">
        <v>24</v>
      </c>
      <c r="E14" s="78">
        <f>E15+E16+E17+E18</f>
        <v>31242</v>
      </c>
      <c r="F14" s="78">
        <f>F15+F16+F17+F18</f>
        <v>17190</v>
      </c>
      <c r="G14" s="78">
        <f t="shared" ref="G14:I14" si="0">G15+G16+G17+G18</f>
        <v>17190</v>
      </c>
      <c r="H14" s="78">
        <f t="shared" si="0"/>
        <v>17190</v>
      </c>
      <c r="I14" s="78">
        <f t="shared" si="0"/>
        <v>17190</v>
      </c>
      <c r="J14" s="78">
        <f>E14+F14+G14+H14+I14</f>
        <v>100002</v>
      </c>
      <c r="K14" s="95"/>
    </row>
    <row r="15" spans="1:11" ht="38.25" x14ac:dyDescent="0.2">
      <c r="A15" s="103"/>
      <c r="B15" s="103"/>
      <c r="C15" s="103"/>
      <c r="D15" s="91" t="s">
        <v>14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f t="shared" ref="J15:J17" si="1">E15+F15+G15+H15+I15</f>
        <v>0</v>
      </c>
      <c r="K15" s="94"/>
    </row>
    <row r="16" spans="1:11" ht="38.25" x14ac:dyDescent="0.2">
      <c r="A16" s="103"/>
      <c r="B16" s="103"/>
      <c r="C16" s="103"/>
      <c r="D16" s="91" t="s">
        <v>15</v>
      </c>
      <c r="E16" s="78">
        <f>'перечень мер. пп2'!G9+'перечень мер. пп2'!G35+'перечень мер. пп2'!G66</f>
        <v>0</v>
      </c>
      <c r="F16" s="78">
        <f>'перечень мер. пп2'!H9+'перечень мер. пп2'!H35+'перечень мер. пп2'!H66</f>
        <v>0</v>
      </c>
      <c r="G16" s="78">
        <f>'перечень мер. пп2'!I9+'перечень мер. пп2'!I35+'перечень мер. пп2'!I66</f>
        <v>0</v>
      </c>
      <c r="H16" s="78">
        <f>'перечень мер. пп2'!J9+'перечень мер. пп2'!J35+'перечень мер. пп2'!J66</f>
        <v>0</v>
      </c>
      <c r="I16" s="78">
        <f>'перечень мер. пп2'!K9+'перечень мер. пп2'!K35+'перечень мер. пп2'!K66</f>
        <v>0</v>
      </c>
      <c r="J16" s="78">
        <f t="shared" si="1"/>
        <v>0</v>
      </c>
      <c r="K16" s="94"/>
    </row>
    <row r="17" spans="1:12" ht="25.5" x14ac:dyDescent="0.2">
      <c r="A17" s="103"/>
      <c r="B17" s="103"/>
      <c r="C17" s="103"/>
      <c r="D17" s="91" t="s">
        <v>16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f t="shared" si="1"/>
        <v>0</v>
      </c>
      <c r="K17" s="94"/>
    </row>
    <row r="18" spans="1:12" ht="38.25" x14ac:dyDescent="0.2">
      <c r="A18" s="103"/>
      <c r="B18" s="103"/>
      <c r="C18" s="103"/>
      <c r="D18" s="91" t="s">
        <v>17</v>
      </c>
      <c r="E18" s="78">
        <f>'перечень мер. пп2'!G90</f>
        <v>31242</v>
      </c>
      <c r="F18" s="78">
        <f>'перечень мер. пп2'!H90</f>
        <v>17190</v>
      </c>
      <c r="G18" s="78">
        <f>'перечень мер. пп2'!I90</f>
        <v>17190</v>
      </c>
      <c r="H18" s="78">
        <f>'перечень мер. пп2'!J90</f>
        <v>17190</v>
      </c>
      <c r="I18" s="78">
        <f>'перечень мер. пп2'!K90</f>
        <v>17190</v>
      </c>
      <c r="J18" s="78">
        <f>E18+F18+G18+H18+I18</f>
        <v>100002</v>
      </c>
      <c r="K18" s="94"/>
    </row>
    <row r="19" spans="1:12" ht="25.5" x14ac:dyDescent="0.2">
      <c r="A19" s="101" t="s">
        <v>18</v>
      </c>
      <c r="B19" s="101"/>
      <c r="C19" s="101"/>
      <c r="D19" s="101"/>
      <c r="E19" s="91" t="s">
        <v>23</v>
      </c>
      <c r="F19" s="91" t="s">
        <v>2</v>
      </c>
      <c r="G19" s="91" t="s">
        <v>3</v>
      </c>
      <c r="H19" s="91" t="s">
        <v>4</v>
      </c>
      <c r="I19" s="91" t="s">
        <v>101</v>
      </c>
      <c r="J19" s="96" t="s">
        <v>102</v>
      </c>
      <c r="K19" s="95"/>
    </row>
    <row r="20" spans="1:12" ht="32.25" customHeight="1" x14ac:dyDescent="0.2">
      <c r="A20" s="99" t="s">
        <v>127</v>
      </c>
      <c r="B20" s="99"/>
      <c r="C20" s="99"/>
      <c r="D20" s="99"/>
      <c r="E20" s="91" t="s">
        <v>20</v>
      </c>
      <c r="F20" s="78">
        <v>250000</v>
      </c>
      <c r="G20" s="78">
        <v>250000</v>
      </c>
      <c r="H20" s="78">
        <v>250000</v>
      </c>
      <c r="I20" s="78">
        <v>250000</v>
      </c>
      <c r="J20" s="78">
        <v>250000</v>
      </c>
      <c r="L20" s="11" t="s">
        <v>211</v>
      </c>
    </row>
    <row r="21" spans="1:12" ht="32.25" customHeight="1" x14ac:dyDescent="0.2">
      <c r="A21" s="99" t="s">
        <v>128</v>
      </c>
      <c r="B21" s="99"/>
      <c r="C21" s="99"/>
      <c r="D21" s="99"/>
      <c r="E21" s="91" t="s">
        <v>20</v>
      </c>
      <c r="F21" s="78">
        <v>1800000</v>
      </c>
      <c r="G21" s="78">
        <v>1850000</v>
      </c>
      <c r="H21" s="78">
        <v>1700000</v>
      </c>
      <c r="I21" s="78">
        <v>1700000</v>
      </c>
      <c r="J21" s="78">
        <v>1700000</v>
      </c>
      <c r="L21" s="11" t="s">
        <v>211</v>
      </c>
    </row>
    <row r="22" spans="1:12" ht="31.5" customHeight="1" x14ac:dyDescent="0.2">
      <c r="A22" s="99" t="s">
        <v>191</v>
      </c>
      <c r="B22" s="99"/>
      <c r="C22" s="99"/>
      <c r="D22" s="99"/>
      <c r="E22" s="91" t="s">
        <v>20</v>
      </c>
      <c r="F22" s="78">
        <v>982622</v>
      </c>
      <c r="G22" s="78">
        <v>687835</v>
      </c>
      <c r="H22" s="78">
        <v>481485</v>
      </c>
      <c r="I22" s="78">
        <v>481485</v>
      </c>
      <c r="J22" s="78">
        <v>481485</v>
      </c>
      <c r="L22" s="11" t="s">
        <v>211</v>
      </c>
    </row>
    <row r="23" spans="1:12" x14ac:dyDescent="0.2">
      <c r="A23" s="99" t="s">
        <v>129</v>
      </c>
      <c r="B23" s="99"/>
      <c r="C23" s="99"/>
      <c r="D23" s="99"/>
      <c r="E23" s="91" t="s">
        <v>19</v>
      </c>
      <c r="F23" s="78">
        <v>100</v>
      </c>
      <c r="G23" s="78">
        <v>100</v>
      </c>
      <c r="H23" s="78">
        <v>100</v>
      </c>
      <c r="I23" s="78">
        <v>100</v>
      </c>
      <c r="J23" s="78">
        <v>100</v>
      </c>
    </row>
    <row r="24" spans="1:12" x14ac:dyDescent="0.2">
      <c r="A24" s="99" t="s">
        <v>130</v>
      </c>
      <c r="B24" s="99"/>
      <c r="C24" s="99"/>
      <c r="D24" s="99"/>
      <c r="E24" s="91" t="s">
        <v>20</v>
      </c>
      <c r="F24" s="78">
        <v>60000</v>
      </c>
      <c r="G24" s="78">
        <v>20000</v>
      </c>
      <c r="H24" s="78">
        <v>10000</v>
      </c>
      <c r="I24" s="78">
        <v>10000</v>
      </c>
      <c r="J24" s="78">
        <v>10000</v>
      </c>
    </row>
    <row r="25" spans="1:12" x14ac:dyDescent="0.2">
      <c r="A25" s="99" t="s">
        <v>21</v>
      </c>
      <c r="B25" s="99"/>
      <c r="C25" s="99"/>
      <c r="D25" s="99"/>
      <c r="E25" s="91" t="s">
        <v>20</v>
      </c>
      <c r="F25" s="78">
        <v>993102</v>
      </c>
      <c r="G25" s="78">
        <v>1022895</v>
      </c>
      <c r="H25" s="78">
        <v>1053582</v>
      </c>
      <c r="I25" s="78">
        <v>1053582</v>
      </c>
      <c r="J25" s="78">
        <v>1053582</v>
      </c>
    </row>
    <row r="26" spans="1:12" ht="48.75" customHeight="1" x14ac:dyDescent="0.2">
      <c r="A26" s="99" t="s">
        <v>138</v>
      </c>
      <c r="B26" s="99"/>
      <c r="C26" s="99"/>
      <c r="D26" s="99"/>
      <c r="E26" s="91" t="s">
        <v>20</v>
      </c>
      <c r="F26" s="78">
        <v>80000</v>
      </c>
      <c r="G26" s="78">
        <v>61000</v>
      </c>
      <c r="H26" s="78">
        <v>58000</v>
      </c>
      <c r="I26" s="78">
        <v>58000</v>
      </c>
      <c r="J26" s="78">
        <v>58000</v>
      </c>
    </row>
    <row r="27" spans="1:12" ht="36" customHeight="1" x14ac:dyDescent="0.2">
      <c r="A27" s="99" t="s">
        <v>164</v>
      </c>
      <c r="B27" s="99"/>
      <c r="C27" s="99"/>
      <c r="D27" s="99"/>
      <c r="E27" s="91" t="s">
        <v>19</v>
      </c>
      <c r="F27" s="78">
        <v>100</v>
      </c>
      <c r="G27" s="78">
        <v>100</v>
      </c>
      <c r="H27" s="78">
        <v>100</v>
      </c>
      <c r="I27" s="78">
        <v>100</v>
      </c>
      <c r="J27" s="78">
        <v>100</v>
      </c>
    </row>
    <row r="28" spans="1:12" x14ac:dyDescent="0.2">
      <c r="A28" s="99" t="s">
        <v>131</v>
      </c>
      <c r="B28" s="99"/>
      <c r="C28" s="99"/>
      <c r="D28" s="99"/>
      <c r="E28" s="91" t="s">
        <v>22</v>
      </c>
      <c r="F28" s="78">
        <v>100</v>
      </c>
      <c r="G28" s="78">
        <v>100</v>
      </c>
      <c r="H28" s="78">
        <v>100</v>
      </c>
      <c r="I28" s="78">
        <v>100</v>
      </c>
      <c r="J28" s="78">
        <v>100</v>
      </c>
    </row>
    <row r="29" spans="1:12" ht="31.5" customHeight="1" x14ac:dyDescent="0.2">
      <c r="A29" s="99" t="s">
        <v>132</v>
      </c>
      <c r="B29" s="99"/>
      <c r="C29" s="99"/>
      <c r="D29" s="99"/>
      <c r="E29" s="91" t="s">
        <v>117</v>
      </c>
      <c r="F29" s="78">
        <v>50</v>
      </c>
      <c r="G29" s="78">
        <v>0</v>
      </c>
      <c r="H29" s="78">
        <v>0</v>
      </c>
      <c r="I29" s="78">
        <v>0</v>
      </c>
      <c r="J29" s="78">
        <v>0</v>
      </c>
    </row>
    <row r="30" spans="1:12" ht="27" customHeight="1" x14ac:dyDescent="0.2">
      <c r="A30" s="99" t="s">
        <v>192</v>
      </c>
      <c r="B30" s="99"/>
      <c r="C30" s="99"/>
      <c r="D30" s="99"/>
      <c r="E30" s="91" t="s">
        <v>179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</row>
    <row r="31" spans="1:12" x14ac:dyDescent="0.2">
      <c r="A31" s="99" t="s">
        <v>137</v>
      </c>
      <c r="B31" s="99"/>
      <c r="C31" s="99"/>
      <c r="D31" s="99"/>
      <c r="E31" s="91" t="s">
        <v>19</v>
      </c>
      <c r="F31" s="78">
        <v>100</v>
      </c>
      <c r="G31" s="78">
        <v>100</v>
      </c>
      <c r="H31" s="78">
        <v>100</v>
      </c>
      <c r="I31" s="78">
        <v>100</v>
      </c>
      <c r="J31" s="78">
        <v>100</v>
      </c>
    </row>
    <row r="32" spans="1:12" x14ac:dyDescent="0.2">
      <c r="A32" s="99" t="s">
        <v>133</v>
      </c>
      <c r="B32" s="99"/>
      <c r="C32" s="99"/>
      <c r="D32" s="99"/>
      <c r="E32" s="91" t="s">
        <v>19</v>
      </c>
      <c r="F32" s="78">
        <v>100</v>
      </c>
      <c r="G32" s="78">
        <v>100</v>
      </c>
      <c r="H32" s="78">
        <v>100</v>
      </c>
      <c r="I32" s="78">
        <v>100</v>
      </c>
      <c r="J32" s="78">
        <v>100</v>
      </c>
    </row>
  </sheetData>
  <mergeCells count="42">
    <mergeCell ref="A25:D25"/>
    <mergeCell ref="A30:D30"/>
    <mergeCell ref="A31:D31"/>
    <mergeCell ref="A32:D32"/>
    <mergeCell ref="A26:D26"/>
    <mergeCell ref="A28:D28"/>
    <mergeCell ref="A29:D29"/>
    <mergeCell ref="A27:D27"/>
    <mergeCell ref="F1:J1"/>
    <mergeCell ref="A24:D24"/>
    <mergeCell ref="I6:J6"/>
    <mergeCell ref="B7:D8"/>
    <mergeCell ref="E7:E8"/>
    <mergeCell ref="F7:F8"/>
    <mergeCell ref="G7:G8"/>
    <mergeCell ref="H7:H8"/>
    <mergeCell ref="I7:J8"/>
    <mergeCell ref="A19:D19"/>
    <mergeCell ref="A23:D23"/>
    <mergeCell ref="B14:B18"/>
    <mergeCell ref="C14:C18"/>
    <mergeCell ref="I9:J10"/>
    <mergeCell ref="A13:A18"/>
    <mergeCell ref="A3:J3"/>
    <mergeCell ref="B5:J5"/>
    <mergeCell ref="B6:D6"/>
    <mergeCell ref="A20:D20"/>
    <mergeCell ref="A21:D21"/>
    <mergeCell ref="A22:D22"/>
    <mergeCell ref="K9:K10"/>
    <mergeCell ref="B11:D12"/>
    <mergeCell ref="E11:E12"/>
    <mergeCell ref="F11:F12"/>
    <mergeCell ref="G11:G12"/>
    <mergeCell ref="H11:H12"/>
    <mergeCell ref="I11:J12"/>
    <mergeCell ref="K11:K12"/>
    <mergeCell ref="B9:D10"/>
    <mergeCell ref="E9:E10"/>
    <mergeCell ref="F9:F10"/>
    <mergeCell ref="G9:G10"/>
    <mergeCell ref="H9:H10"/>
  </mergeCells>
  <pageMargins left="0.59055118110236227" right="0.59055118110236227" top="0.98425196850393704" bottom="0.78740157480314965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N23"/>
  <sheetViews>
    <sheetView workbookViewId="0">
      <selection activeCell="P9" sqref="P9"/>
    </sheetView>
  </sheetViews>
  <sheetFormatPr defaultRowHeight="12.75" x14ac:dyDescent="0.2"/>
  <cols>
    <col min="1" max="1" width="10.85546875" style="3" customWidth="1"/>
    <col min="2" max="2" width="32.28515625" style="28" customWidth="1"/>
    <col min="3" max="6" width="13.28515625" style="28" customWidth="1"/>
    <col min="7" max="7" width="41" style="3" customWidth="1"/>
    <col min="8" max="8" width="9.140625" style="3"/>
    <col min="9" max="9" width="21.140625" style="3" bestFit="1" customWidth="1"/>
    <col min="10" max="16384" width="9.140625" style="3"/>
  </cols>
  <sheetData>
    <row r="1" spans="1:14" ht="51.75" customHeight="1" x14ac:dyDescent="0.2">
      <c r="J1" s="109" t="s">
        <v>215</v>
      </c>
      <c r="K1" s="109"/>
      <c r="L1" s="109"/>
      <c r="M1" s="109"/>
      <c r="N1" s="109"/>
    </row>
    <row r="3" spans="1:14" ht="50.25" customHeight="1" x14ac:dyDescent="0.2">
      <c r="A3" s="124" t="s">
        <v>186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ht="13.5" thickBot="1" x14ac:dyDescent="0.25"/>
    <row r="5" spans="1:14" ht="39" customHeight="1" thickBot="1" x14ac:dyDescent="0.25">
      <c r="A5" s="115" t="s">
        <v>25</v>
      </c>
      <c r="B5" s="117" t="s">
        <v>26</v>
      </c>
      <c r="C5" s="118" t="s">
        <v>27</v>
      </c>
      <c r="D5" s="119"/>
      <c r="E5" s="119"/>
      <c r="F5" s="120"/>
      <c r="G5" s="115" t="s">
        <v>28</v>
      </c>
      <c r="H5" s="115" t="s">
        <v>29</v>
      </c>
      <c r="I5" s="115" t="s">
        <v>30</v>
      </c>
      <c r="J5" s="121" t="s">
        <v>31</v>
      </c>
      <c r="K5" s="122"/>
      <c r="L5" s="122"/>
      <c r="M5" s="122"/>
      <c r="N5" s="123"/>
    </row>
    <row r="6" spans="1:14" ht="50.25" customHeight="1" thickBot="1" x14ac:dyDescent="0.25">
      <c r="A6" s="116"/>
      <c r="B6" s="114"/>
      <c r="C6" s="29" t="s">
        <v>32</v>
      </c>
      <c r="D6" s="29" t="s">
        <v>15</v>
      </c>
      <c r="E6" s="29" t="s">
        <v>105</v>
      </c>
      <c r="F6" s="29" t="s">
        <v>106</v>
      </c>
      <c r="G6" s="116"/>
      <c r="H6" s="116"/>
      <c r="I6" s="116"/>
      <c r="J6" s="30" t="s">
        <v>2</v>
      </c>
      <c r="K6" s="48" t="s">
        <v>3</v>
      </c>
      <c r="L6" s="48" t="s">
        <v>4</v>
      </c>
      <c r="M6" s="48" t="s">
        <v>101</v>
      </c>
      <c r="N6" s="31" t="s">
        <v>102</v>
      </c>
    </row>
    <row r="7" spans="1:14" ht="13.5" thickBot="1" x14ac:dyDescent="0.25">
      <c r="A7" s="46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  <c r="L7" s="29">
        <v>12</v>
      </c>
      <c r="M7" s="29">
        <v>13</v>
      </c>
      <c r="N7" s="29">
        <v>14</v>
      </c>
    </row>
    <row r="8" spans="1:14" ht="13.5" thickBot="1" x14ac:dyDescent="0.25">
      <c r="A8" s="32" t="s">
        <v>159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4"/>
    </row>
    <row r="9" spans="1:14" ht="51.75" thickBot="1" x14ac:dyDescent="0.25">
      <c r="A9" s="110"/>
      <c r="B9" s="113" t="s">
        <v>33</v>
      </c>
      <c r="C9" s="111">
        <f>'перечень мер. пп2'!F12</f>
        <v>32060</v>
      </c>
      <c r="D9" s="111">
        <f>'перечень мер. пп2'!F9</f>
        <v>0</v>
      </c>
      <c r="E9" s="111">
        <f>'перечень мер. пп2'!F10</f>
        <v>0</v>
      </c>
      <c r="F9" s="111">
        <f>'перечень мер. пп2'!F11</f>
        <v>0</v>
      </c>
      <c r="G9" s="42" t="s">
        <v>111</v>
      </c>
      <c r="H9" s="1" t="s">
        <v>20</v>
      </c>
      <c r="I9" s="1">
        <v>0</v>
      </c>
      <c r="J9" s="1">
        <v>250000</v>
      </c>
      <c r="K9" s="1">
        <v>250000</v>
      </c>
      <c r="L9" s="1">
        <v>250000</v>
      </c>
      <c r="M9" s="1">
        <v>250000</v>
      </c>
      <c r="N9" s="1">
        <v>250000</v>
      </c>
    </row>
    <row r="10" spans="1:14" ht="64.5" thickBot="1" x14ac:dyDescent="0.25">
      <c r="A10" s="110"/>
      <c r="B10" s="113"/>
      <c r="C10" s="111"/>
      <c r="D10" s="111"/>
      <c r="E10" s="111"/>
      <c r="F10" s="111"/>
      <c r="G10" s="43" t="s">
        <v>114</v>
      </c>
      <c r="H10" s="1" t="s">
        <v>20</v>
      </c>
      <c r="I10" s="1">
        <v>0</v>
      </c>
      <c r="J10" s="1">
        <v>1800000</v>
      </c>
      <c r="K10" s="1">
        <v>1850000</v>
      </c>
      <c r="L10" s="1">
        <v>1700000</v>
      </c>
      <c r="M10" s="1">
        <v>1700000</v>
      </c>
      <c r="N10" s="1">
        <v>1700000</v>
      </c>
    </row>
    <row r="11" spans="1:14" ht="64.5" thickBot="1" x14ac:dyDescent="0.25">
      <c r="A11" s="110"/>
      <c r="B11" s="113"/>
      <c r="C11" s="111"/>
      <c r="D11" s="111"/>
      <c r="E11" s="111"/>
      <c r="F11" s="111"/>
      <c r="G11" s="43" t="s">
        <v>165</v>
      </c>
      <c r="H11" s="1" t="s">
        <v>20</v>
      </c>
      <c r="I11" s="1">
        <v>0</v>
      </c>
      <c r="J11" s="1">
        <v>982622</v>
      </c>
      <c r="K11" s="1">
        <v>687835</v>
      </c>
      <c r="L11" s="1">
        <v>481485</v>
      </c>
      <c r="M11" s="1">
        <v>481485</v>
      </c>
      <c r="N11" s="1">
        <v>481485</v>
      </c>
    </row>
    <row r="12" spans="1:14" ht="39" thickBot="1" x14ac:dyDescent="0.25">
      <c r="A12" s="110"/>
      <c r="B12" s="113"/>
      <c r="C12" s="111"/>
      <c r="D12" s="111"/>
      <c r="E12" s="111"/>
      <c r="F12" s="111"/>
      <c r="G12" s="43" t="s">
        <v>112</v>
      </c>
      <c r="H12" s="1" t="s">
        <v>19</v>
      </c>
      <c r="I12" s="1">
        <v>0</v>
      </c>
      <c r="J12" s="1">
        <v>100</v>
      </c>
      <c r="K12" s="1">
        <v>100</v>
      </c>
      <c r="L12" s="1">
        <v>100</v>
      </c>
      <c r="M12" s="1">
        <v>100</v>
      </c>
      <c r="N12" s="1">
        <v>100</v>
      </c>
    </row>
    <row r="13" spans="1:14" ht="26.25" thickBot="1" x14ac:dyDescent="0.25">
      <c r="A13" s="110"/>
      <c r="B13" s="113"/>
      <c r="C13" s="111"/>
      <c r="D13" s="111"/>
      <c r="E13" s="111"/>
      <c r="F13" s="111"/>
      <c r="G13" s="43" t="s">
        <v>130</v>
      </c>
      <c r="H13" s="1" t="s">
        <v>20</v>
      </c>
      <c r="I13" s="1">
        <v>0</v>
      </c>
      <c r="J13" s="1">
        <v>60000</v>
      </c>
      <c r="K13" s="1">
        <v>20000</v>
      </c>
      <c r="L13" s="1">
        <v>10000</v>
      </c>
      <c r="M13" s="1">
        <v>10000</v>
      </c>
      <c r="N13" s="1">
        <v>10000</v>
      </c>
    </row>
    <row r="14" spans="1:14" ht="26.25" thickBot="1" x14ac:dyDescent="0.25">
      <c r="A14" s="110"/>
      <c r="B14" s="113"/>
      <c r="C14" s="111"/>
      <c r="D14" s="111"/>
      <c r="E14" s="111"/>
      <c r="F14" s="111"/>
      <c r="G14" s="43" t="s">
        <v>38</v>
      </c>
      <c r="H14" s="1" t="s">
        <v>20</v>
      </c>
      <c r="I14" s="1">
        <v>0</v>
      </c>
      <c r="J14" s="1">
        <v>993102</v>
      </c>
      <c r="K14" s="1">
        <v>1022895</v>
      </c>
      <c r="L14" s="1">
        <v>1053582</v>
      </c>
      <c r="M14" s="1">
        <v>1053582</v>
      </c>
      <c r="N14" s="1">
        <v>1053582</v>
      </c>
    </row>
    <row r="15" spans="1:14" ht="64.5" thickBot="1" x14ac:dyDescent="0.25">
      <c r="A15" s="110"/>
      <c r="B15" s="113"/>
      <c r="C15" s="111"/>
      <c r="D15" s="111"/>
      <c r="E15" s="111"/>
      <c r="F15" s="111"/>
      <c r="G15" s="43" t="s">
        <v>139</v>
      </c>
      <c r="H15" s="1" t="s">
        <v>20</v>
      </c>
      <c r="I15" s="1">
        <v>0</v>
      </c>
      <c r="J15" s="1">
        <v>80000</v>
      </c>
      <c r="K15" s="1">
        <v>61000</v>
      </c>
      <c r="L15" s="1">
        <v>58000</v>
      </c>
      <c r="M15" s="1">
        <v>58000</v>
      </c>
      <c r="N15" s="1">
        <v>58000</v>
      </c>
    </row>
    <row r="16" spans="1:14" ht="64.5" thickBot="1" x14ac:dyDescent="0.25">
      <c r="A16" s="110"/>
      <c r="B16" s="114"/>
      <c r="C16" s="112"/>
      <c r="D16" s="112"/>
      <c r="E16" s="112"/>
      <c r="F16" s="112"/>
      <c r="G16" s="31" t="s">
        <v>182</v>
      </c>
      <c r="H16" s="1" t="s">
        <v>19</v>
      </c>
      <c r="I16" s="1">
        <v>0</v>
      </c>
      <c r="J16" s="1">
        <v>100</v>
      </c>
      <c r="K16" s="1">
        <v>100</v>
      </c>
      <c r="L16" s="1">
        <v>100</v>
      </c>
      <c r="M16" s="1">
        <v>100</v>
      </c>
      <c r="N16" s="1">
        <v>100</v>
      </c>
    </row>
    <row r="17" spans="1:14" ht="13.5" thickBot="1" x14ac:dyDescent="0.25">
      <c r="A17" s="35" t="s">
        <v>34</v>
      </c>
      <c r="B17" s="36"/>
      <c r="C17" s="37"/>
      <c r="D17" s="37"/>
      <c r="E17" s="37"/>
      <c r="F17" s="37"/>
      <c r="G17" s="47"/>
      <c r="H17" s="1"/>
      <c r="I17" s="1"/>
      <c r="J17" s="1"/>
      <c r="K17" s="1"/>
      <c r="L17" s="1"/>
      <c r="M17" s="1"/>
      <c r="N17" s="1"/>
    </row>
    <row r="18" spans="1:14" ht="31.5" customHeight="1" thickBot="1" x14ac:dyDescent="0.25">
      <c r="A18" s="126"/>
      <c r="B18" s="128" t="s">
        <v>35</v>
      </c>
      <c r="C18" s="125">
        <f>'перечень мер. пп2'!F38</f>
        <v>9484</v>
      </c>
      <c r="D18" s="125">
        <f>'перечень мер. пп2'!E35</f>
        <v>0</v>
      </c>
      <c r="E18" s="125">
        <f>'перечень мер. пп2'!E36</f>
        <v>0</v>
      </c>
      <c r="F18" s="125">
        <f>'перечень мер. пп2'!E37</f>
        <v>0</v>
      </c>
      <c r="G18" s="31" t="s">
        <v>115</v>
      </c>
      <c r="H18" s="48" t="s">
        <v>22</v>
      </c>
      <c r="I18" s="48">
        <v>0</v>
      </c>
      <c r="J18" s="48">
        <v>100</v>
      </c>
      <c r="K18" s="48">
        <v>100</v>
      </c>
      <c r="L18" s="48">
        <v>100</v>
      </c>
      <c r="M18" s="48">
        <v>100</v>
      </c>
      <c r="N18" s="48">
        <v>100</v>
      </c>
    </row>
    <row r="19" spans="1:14" ht="51.75" thickBot="1" x14ac:dyDescent="0.25">
      <c r="A19" s="127"/>
      <c r="B19" s="129"/>
      <c r="C19" s="114"/>
      <c r="D19" s="114"/>
      <c r="E19" s="114"/>
      <c r="F19" s="114"/>
      <c r="G19" s="31" t="s">
        <v>116</v>
      </c>
      <c r="H19" s="1" t="s">
        <v>117</v>
      </c>
      <c r="I19" s="1">
        <v>0</v>
      </c>
      <c r="J19" s="1">
        <v>50</v>
      </c>
      <c r="K19" s="1">
        <v>0</v>
      </c>
      <c r="L19" s="1">
        <v>0</v>
      </c>
      <c r="M19" s="1">
        <v>0</v>
      </c>
      <c r="N19" s="1">
        <v>0</v>
      </c>
    </row>
    <row r="20" spans="1:14" ht="13.5" thickBot="1" x14ac:dyDescent="0.25">
      <c r="A20" s="38" t="s">
        <v>36</v>
      </c>
      <c r="B20" s="36"/>
      <c r="C20" s="39"/>
      <c r="D20" s="39"/>
      <c r="E20" s="39"/>
      <c r="F20" s="39"/>
      <c r="G20" s="4"/>
      <c r="H20" s="40"/>
      <c r="I20" s="4"/>
      <c r="J20" s="4"/>
      <c r="K20" s="4"/>
      <c r="L20" s="4"/>
      <c r="M20" s="4"/>
      <c r="N20" s="41"/>
    </row>
    <row r="21" spans="1:14" ht="64.5" thickBot="1" x14ac:dyDescent="0.25">
      <c r="A21" s="115"/>
      <c r="B21" s="130" t="s">
        <v>37</v>
      </c>
      <c r="C21" s="125">
        <f>'перечень мер. пп2'!F69</f>
        <v>58458</v>
      </c>
      <c r="D21" s="125">
        <f>'перечень мер. пп2'!E66</f>
        <v>0</v>
      </c>
      <c r="E21" s="125">
        <f>'перечень мер. пп2'!E67</f>
        <v>0</v>
      </c>
      <c r="F21" s="125">
        <f>'перечень мер. пп2'!E68</f>
        <v>0</v>
      </c>
      <c r="G21" s="31" t="s">
        <v>193</v>
      </c>
      <c r="H21" s="48" t="s">
        <v>181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</row>
    <row r="22" spans="1:14" ht="51.75" thickBot="1" x14ac:dyDescent="0.25">
      <c r="A22" s="110"/>
      <c r="B22" s="131"/>
      <c r="C22" s="111"/>
      <c r="D22" s="111"/>
      <c r="E22" s="111"/>
      <c r="F22" s="111"/>
      <c r="G22" s="31" t="s">
        <v>119</v>
      </c>
      <c r="H22" s="1" t="s">
        <v>19</v>
      </c>
      <c r="I22" s="1">
        <v>0</v>
      </c>
      <c r="J22" s="1">
        <v>100</v>
      </c>
      <c r="K22" s="1">
        <v>100</v>
      </c>
      <c r="L22" s="1">
        <v>100</v>
      </c>
      <c r="M22" s="1">
        <v>100</v>
      </c>
      <c r="N22" s="1">
        <v>100</v>
      </c>
    </row>
    <row r="23" spans="1:14" ht="51.75" thickBot="1" x14ac:dyDescent="0.25">
      <c r="A23" s="116"/>
      <c r="B23" s="132"/>
      <c r="C23" s="112"/>
      <c r="D23" s="112"/>
      <c r="E23" s="112"/>
      <c r="F23" s="112"/>
      <c r="G23" s="31" t="s">
        <v>118</v>
      </c>
      <c r="H23" s="1" t="s">
        <v>19</v>
      </c>
      <c r="I23" s="1">
        <v>0</v>
      </c>
      <c r="J23" s="1">
        <v>100</v>
      </c>
      <c r="K23" s="1">
        <v>100</v>
      </c>
      <c r="L23" s="1">
        <v>100</v>
      </c>
      <c r="M23" s="1">
        <v>100</v>
      </c>
      <c r="N23" s="1">
        <v>100</v>
      </c>
    </row>
  </sheetData>
  <mergeCells count="27">
    <mergeCell ref="A21:A23"/>
    <mergeCell ref="C21:C23"/>
    <mergeCell ref="F21:F23"/>
    <mergeCell ref="D18:D19"/>
    <mergeCell ref="E18:E19"/>
    <mergeCell ref="D21:D23"/>
    <mergeCell ref="E21:E23"/>
    <mergeCell ref="A18:A19"/>
    <mergeCell ref="B18:B19"/>
    <mergeCell ref="C18:C19"/>
    <mergeCell ref="F18:F19"/>
    <mergeCell ref="B21:B23"/>
    <mergeCell ref="J1:N1"/>
    <mergeCell ref="A9:A16"/>
    <mergeCell ref="F9:F16"/>
    <mergeCell ref="E9:E16"/>
    <mergeCell ref="D9:D16"/>
    <mergeCell ref="C9:C16"/>
    <mergeCell ref="B9:B16"/>
    <mergeCell ref="A5:A6"/>
    <mergeCell ref="B5:B6"/>
    <mergeCell ref="C5:F5"/>
    <mergeCell ref="G5:G6"/>
    <mergeCell ref="H5:H6"/>
    <mergeCell ref="I5:I6"/>
    <mergeCell ref="J5:N5"/>
    <mergeCell ref="A3:N3"/>
  </mergeCells>
  <pageMargins left="0.59055118110236227" right="0.59055118110236227" top="0.98425196850393704" bottom="0.78740157480314965" header="0.31496062992125984" footer="0.31496062992125984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G36"/>
  <sheetViews>
    <sheetView workbookViewId="0">
      <selection activeCell="I10" sqref="I10"/>
    </sheetView>
  </sheetViews>
  <sheetFormatPr defaultRowHeight="12.75" x14ac:dyDescent="0.2"/>
  <cols>
    <col min="1" max="1" width="9.140625" style="5"/>
    <col min="2" max="2" width="23.28515625" style="9" customWidth="1"/>
    <col min="3" max="3" width="51.140625" style="9" customWidth="1"/>
    <col min="4" max="4" width="18.7109375" style="9" customWidth="1"/>
    <col min="5" max="5" width="50.7109375" style="10" customWidth="1"/>
    <col min="6" max="6" width="28" style="13" customWidth="1"/>
    <col min="7" max="7" width="21.7109375" style="5" customWidth="1"/>
    <col min="8" max="16384" width="9.140625" style="5"/>
  </cols>
  <sheetData>
    <row r="1" spans="1:7" ht="51.75" customHeight="1" x14ac:dyDescent="0.2">
      <c r="F1" s="139" t="s">
        <v>216</v>
      </c>
      <c r="G1" s="139"/>
    </row>
    <row r="3" spans="1:7" ht="52.5" customHeight="1" x14ac:dyDescent="0.2">
      <c r="A3" s="143" t="s">
        <v>196</v>
      </c>
      <c r="B3" s="143"/>
      <c r="C3" s="143"/>
      <c r="D3" s="143"/>
      <c r="E3" s="143"/>
      <c r="F3" s="143"/>
      <c r="G3" s="143"/>
    </row>
    <row r="4" spans="1:7" x14ac:dyDescent="0.2">
      <c r="A4" s="53"/>
      <c r="B4" s="53"/>
      <c r="C4" s="53"/>
      <c r="D4" s="53"/>
      <c r="E4" s="53"/>
      <c r="F4" s="53"/>
      <c r="G4" s="53"/>
    </row>
    <row r="5" spans="1:7" ht="25.5" x14ac:dyDescent="0.2">
      <c r="A5" s="44" t="s">
        <v>25</v>
      </c>
      <c r="B5" s="44" t="s">
        <v>26</v>
      </c>
      <c r="C5" s="44" t="s">
        <v>107</v>
      </c>
      <c r="D5" s="44" t="s">
        <v>23</v>
      </c>
      <c r="E5" s="44" t="s">
        <v>108</v>
      </c>
      <c r="F5" s="44" t="s">
        <v>109</v>
      </c>
      <c r="G5" s="44" t="s">
        <v>110</v>
      </c>
    </row>
    <row r="6" spans="1:7" x14ac:dyDescent="0.2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7</v>
      </c>
      <c r="G6" s="44">
        <v>8</v>
      </c>
    </row>
    <row r="7" spans="1:7" s="11" customFormat="1" x14ac:dyDescent="0.2">
      <c r="A7" s="142" t="s">
        <v>159</v>
      </c>
      <c r="B7" s="142"/>
      <c r="C7" s="142"/>
      <c r="D7" s="142"/>
      <c r="E7" s="142"/>
      <c r="F7" s="142"/>
      <c r="G7" s="142"/>
    </row>
    <row r="8" spans="1:7" s="11" customFormat="1" ht="38.25" x14ac:dyDescent="0.2">
      <c r="A8" s="101"/>
      <c r="B8" s="103" t="s">
        <v>33</v>
      </c>
      <c r="C8" s="49" t="s">
        <v>111</v>
      </c>
      <c r="D8" s="52" t="s">
        <v>20</v>
      </c>
      <c r="E8" s="79" t="s">
        <v>154</v>
      </c>
      <c r="F8" s="12" t="s">
        <v>135</v>
      </c>
      <c r="G8" s="12" t="s">
        <v>136</v>
      </c>
    </row>
    <row r="9" spans="1:7" s="11" customFormat="1" ht="122.25" customHeight="1" x14ac:dyDescent="0.2">
      <c r="A9" s="101"/>
      <c r="B9" s="103"/>
      <c r="C9" s="49" t="s">
        <v>114</v>
      </c>
      <c r="D9" s="52" t="s">
        <v>20</v>
      </c>
      <c r="E9" s="79" t="s">
        <v>162</v>
      </c>
      <c r="F9" s="12" t="s">
        <v>135</v>
      </c>
      <c r="G9" s="12" t="s">
        <v>136</v>
      </c>
    </row>
    <row r="10" spans="1:7" s="11" customFormat="1" ht="88.5" customHeight="1" x14ac:dyDescent="0.2">
      <c r="A10" s="101"/>
      <c r="B10" s="103"/>
      <c r="C10" s="49" t="s">
        <v>165</v>
      </c>
      <c r="D10" s="52" t="s">
        <v>20</v>
      </c>
      <c r="E10" s="79" t="s">
        <v>163</v>
      </c>
      <c r="F10" s="12" t="s">
        <v>135</v>
      </c>
      <c r="G10" s="12" t="s">
        <v>136</v>
      </c>
    </row>
    <row r="11" spans="1:7" s="11" customFormat="1" ht="154.5" customHeight="1" x14ac:dyDescent="0.2">
      <c r="A11" s="101"/>
      <c r="B11" s="103"/>
      <c r="C11" s="49" t="s">
        <v>112</v>
      </c>
      <c r="D11" s="52" t="s">
        <v>19</v>
      </c>
      <c r="E11" s="79" t="s">
        <v>167</v>
      </c>
      <c r="F11" s="12" t="s">
        <v>168</v>
      </c>
      <c r="G11" s="12" t="s">
        <v>136</v>
      </c>
    </row>
    <row r="12" spans="1:7" s="11" customFormat="1" ht="191.25" x14ac:dyDescent="0.2">
      <c r="A12" s="101"/>
      <c r="B12" s="103"/>
      <c r="C12" s="49" t="s">
        <v>113</v>
      </c>
      <c r="D12" s="52" t="s">
        <v>20</v>
      </c>
      <c r="E12" s="79" t="s">
        <v>160</v>
      </c>
      <c r="F12" s="12" t="s">
        <v>152</v>
      </c>
      <c r="G12" s="12" t="s">
        <v>141</v>
      </c>
    </row>
    <row r="13" spans="1:7" s="11" customFormat="1" ht="25.5" x14ac:dyDescent="0.2">
      <c r="A13" s="101"/>
      <c r="B13" s="103"/>
      <c r="C13" s="49" t="s">
        <v>38</v>
      </c>
      <c r="D13" s="52" t="s">
        <v>20</v>
      </c>
      <c r="E13" s="79" t="s">
        <v>155</v>
      </c>
      <c r="F13" s="12" t="s">
        <v>135</v>
      </c>
      <c r="G13" s="12"/>
    </row>
    <row r="14" spans="1:7" s="11" customFormat="1" ht="229.5" x14ac:dyDescent="0.2">
      <c r="A14" s="101"/>
      <c r="B14" s="103"/>
      <c r="C14" s="49" t="s">
        <v>139</v>
      </c>
      <c r="D14" s="52" t="s">
        <v>20</v>
      </c>
      <c r="E14" s="79" t="s">
        <v>151</v>
      </c>
      <c r="F14" s="12" t="s">
        <v>153</v>
      </c>
      <c r="G14" s="12" t="s">
        <v>141</v>
      </c>
    </row>
    <row r="15" spans="1:7" s="11" customFormat="1" ht="159.75" customHeight="1" x14ac:dyDescent="0.2">
      <c r="A15" s="101"/>
      <c r="B15" s="103"/>
      <c r="C15" s="49" t="s">
        <v>182</v>
      </c>
      <c r="D15" s="52" t="s">
        <v>19</v>
      </c>
      <c r="E15" s="79" t="s">
        <v>167</v>
      </c>
      <c r="F15" s="12" t="s">
        <v>166</v>
      </c>
      <c r="G15" s="12" t="s">
        <v>141</v>
      </c>
    </row>
    <row r="16" spans="1:7" s="11" customFormat="1" x14ac:dyDescent="0.2">
      <c r="A16" s="6" t="s">
        <v>34</v>
      </c>
      <c r="B16" s="7"/>
      <c r="C16" s="49"/>
      <c r="D16" s="52"/>
      <c r="E16" s="79"/>
      <c r="F16" s="12" t="s">
        <v>135</v>
      </c>
      <c r="G16" s="12" t="s">
        <v>136</v>
      </c>
    </row>
    <row r="17" spans="1:7" s="11" customFormat="1" ht="51" x14ac:dyDescent="0.2">
      <c r="A17" s="140"/>
      <c r="B17" s="141" t="s">
        <v>35</v>
      </c>
      <c r="C17" s="49" t="s">
        <v>115</v>
      </c>
      <c r="D17" s="52" t="s">
        <v>22</v>
      </c>
      <c r="E17" s="79" t="s">
        <v>156</v>
      </c>
      <c r="F17" s="12" t="s">
        <v>161</v>
      </c>
      <c r="G17" s="12" t="s">
        <v>136</v>
      </c>
    </row>
    <row r="18" spans="1:7" s="11" customFormat="1" ht="51" x14ac:dyDescent="0.2">
      <c r="A18" s="140"/>
      <c r="B18" s="141"/>
      <c r="C18" s="49" t="s">
        <v>116</v>
      </c>
      <c r="D18" s="52" t="s">
        <v>117</v>
      </c>
      <c r="E18" s="79" t="s">
        <v>156</v>
      </c>
      <c r="F18" s="12" t="s">
        <v>161</v>
      </c>
      <c r="G18" s="12" t="s">
        <v>136</v>
      </c>
    </row>
    <row r="19" spans="1:7" s="11" customFormat="1" x14ac:dyDescent="0.2">
      <c r="A19" s="6" t="s">
        <v>36</v>
      </c>
      <c r="B19" s="7"/>
      <c r="C19" s="51"/>
      <c r="D19" s="8"/>
      <c r="E19" s="79"/>
      <c r="F19" s="12"/>
      <c r="G19" s="12"/>
    </row>
    <row r="20" spans="1:7" s="11" customFormat="1" ht="395.25" x14ac:dyDescent="0.2">
      <c r="A20" s="136"/>
      <c r="B20" s="133" t="s">
        <v>37</v>
      </c>
      <c r="C20" s="50" t="s">
        <v>193</v>
      </c>
      <c r="D20" s="45" t="s">
        <v>179</v>
      </c>
      <c r="E20" s="80" t="s">
        <v>180</v>
      </c>
      <c r="F20" s="12" t="s">
        <v>161</v>
      </c>
      <c r="G20" s="12" t="s">
        <v>136</v>
      </c>
    </row>
    <row r="21" spans="1:7" s="11" customFormat="1" ht="76.5" x14ac:dyDescent="0.2">
      <c r="A21" s="137"/>
      <c r="B21" s="134"/>
      <c r="C21" s="49" t="s">
        <v>119</v>
      </c>
      <c r="D21" s="52" t="s">
        <v>19</v>
      </c>
      <c r="E21" s="79" t="s">
        <v>158</v>
      </c>
      <c r="F21" s="12" t="s">
        <v>135</v>
      </c>
      <c r="G21" s="12" t="s">
        <v>136</v>
      </c>
    </row>
    <row r="22" spans="1:7" s="11" customFormat="1" ht="89.25" x14ac:dyDescent="0.2">
      <c r="A22" s="138"/>
      <c r="B22" s="135"/>
      <c r="C22" s="49" t="s">
        <v>118</v>
      </c>
      <c r="D22" s="52" t="s">
        <v>19</v>
      </c>
      <c r="E22" s="79" t="s">
        <v>157</v>
      </c>
      <c r="F22" s="12" t="s">
        <v>135</v>
      </c>
      <c r="G22" s="12" t="s">
        <v>136</v>
      </c>
    </row>
    <row r="23" spans="1:7" x14ac:dyDescent="0.2">
      <c r="C23" s="13"/>
      <c r="D23" s="5"/>
      <c r="E23" s="5"/>
      <c r="F23" s="5"/>
    </row>
    <row r="24" spans="1:7" x14ac:dyDescent="0.2">
      <c r="C24" s="13"/>
      <c r="D24" s="5"/>
      <c r="E24" s="5"/>
      <c r="F24" s="5"/>
    </row>
    <row r="25" spans="1:7" x14ac:dyDescent="0.2">
      <c r="C25" s="13"/>
      <c r="D25" s="5"/>
      <c r="E25" s="5"/>
      <c r="F25" s="5"/>
    </row>
    <row r="26" spans="1:7" x14ac:dyDescent="0.2">
      <c r="C26" s="13"/>
      <c r="D26" s="5"/>
      <c r="E26" s="5"/>
      <c r="F26" s="5"/>
    </row>
    <row r="27" spans="1:7" x14ac:dyDescent="0.2">
      <c r="C27" s="13"/>
      <c r="D27" s="5"/>
      <c r="E27" s="5"/>
      <c r="F27" s="5"/>
    </row>
    <row r="28" spans="1:7" x14ac:dyDescent="0.2">
      <c r="C28" s="13"/>
      <c r="D28" s="5"/>
      <c r="E28" s="5"/>
      <c r="F28" s="5"/>
    </row>
    <row r="29" spans="1:7" x14ac:dyDescent="0.2">
      <c r="C29" s="13"/>
      <c r="D29" s="5"/>
      <c r="E29" s="5"/>
      <c r="F29" s="5"/>
    </row>
    <row r="30" spans="1:7" x14ac:dyDescent="0.2">
      <c r="C30" s="13"/>
      <c r="D30" s="5"/>
      <c r="E30" s="5"/>
      <c r="F30" s="5"/>
    </row>
    <row r="31" spans="1:7" x14ac:dyDescent="0.2">
      <c r="C31" s="13"/>
      <c r="D31" s="5"/>
      <c r="E31" s="5"/>
      <c r="F31" s="5"/>
    </row>
    <row r="32" spans="1:7" x14ac:dyDescent="0.2">
      <c r="C32" s="13"/>
      <c r="D32" s="5"/>
      <c r="E32" s="5"/>
      <c r="F32" s="5"/>
    </row>
    <row r="33" spans="3:6" x14ac:dyDescent="0.2">
      <c r="C33" s="13"/>
      <c r="D33" s="5"/>
      <c r="E33" s="5"/>
      <c r="F33" s="5"/>
    </row>
    <row r="34" spans="3:6" x14ac:dyDescent="0.2">
      <c r="C34" s="13"/>
      <c r="D34" s="5"/>
      <c r="E34" s="5"/>
      <c r="F34" s="5"/>
    </row>
    <row r="35" spans="3:6" x14ac:dyDescent="0.2">
      <c r="C35" s="13"/>
      <c r="D35" s="5"/>
      <c r="E35" s="5"/>
      <c r="F35" s="5"/>
    </row>
    <row r="36" spans="3:6" x14ac:dyDescent="0.2">
      <c r="C36" s="13"/>
      <c r="D36" s="5"/>
      <c r="E36" s="5"/>
      <c r="F36" s="5"/>
    </row>
  </sheetData>
  <mergeCells count="9">
    <mergeCell ref="B20:B22"/>
    <mergeCell ref="A20:A22"/>
    <mergeCell ref="F1:G1"/>
    <mergeCell ref="A17:A18"/>
    <mergeCell ref="B17:B18"/>
    <mergeCell ref="A7:G7"/>
    <mergeCell ref="A8:A15"/>
    <mergeCell ref="B8:B15"/>
    <mergeCell ref="A3:G3"/>
  </mergeCells>
  <pageMargins left="0.51181102362204722" right="0.51181102362204722" top="0.9448818897637796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25"/>
  <sheetViews>
    <sheetView workbookViewId="0">
      <selection activeCell="E45" sqref="E45"/>
    </sheetView>
  </sheetViews>
  <sheetFormatPr defaultRowHeight="12.75" x14ac:dyDescent="0.2"/>
  <cols>
    <col min="1" max="1" width="42.42578125" style="14" customWidth="1"/>
    <col min="2" max="2" width="37" style="5" customWidth="1"/>
    <col min="3" max="3" width="27.85546875" style="5" customWidth="1"/>
    <col min="4" max="4" width="12.140625" style="15" customWidth="1"/>
    <col min="5" max="5" width="23.42578125" style="15" customWidth="1"/>
    <col min="6" max="6" width="27.28515625" style="5" customWidth="1"/>
    <col min="7" max="16384" width="9.140625" style="5"/>
  </cols>
  <sheetData>
    <row r="1" spans="1:6" ht="49.5" customHeight="1" x14ac:dyDescent="0.2">
      <c r="C1" s="156" t="s">
        <v>217</v>
      </c>
      <c r="D1" s="156"/>
      <c r="E1" s="156"/>
      <c r="F1" s="156"/>
    </row>
    <row r="3" spans="1:6" ht="51" customHeight="1" x14ac:dyDescent="0.2">
      <c r="A3" s="143" t="s">
        <v>187</v>
      </c>
      <c r="B3" s="143"/>
      <c r="C3" s="143"/>
      <c r="D3" s="143"/>
      <c r="E3" s="143"/>
      <c r="F3" s="143"/>
    </row>
    <row r="4" spans="1:6" ht="13.5" thickBot="1" x14ac:dyDescent="0.25"/>
    <row r="5" spans="1:6" ht="39" thickBot="1" x14ac:dyDescent="0.25">
      <c r="A5" s="16" t="s">
        <v>39</v>
      </c>
      <c r="B5" s="56" t="s">
        <v>40</v>
      </c>
      <c r="C5" s="56" t="s">
        <v>41</v>
      </c>
      <c r="D5" s="157" t="s">
        <v>42</v>
      </c>
      <c r="E5" s="158"/>
      <c r="F5" s="56" t="s">
        <v>43</v>
      </c>
    </row>
    <row r="6" spans="1:6" ht="20.25" customHeight="1" x14ac:dyDescent="0.2">
      <c r="A6" s="144" t="s">
        <v>200</v>
      </c>
      <c r="B6" s="17" t="s">
        <v>13</v>
      </c>
      <c r="C6" s="147" t="s">
        <v>6</v>
      </c>
      <c r="D6" s="18" t="s">
        <v>86</v>
      </c>
      <c r="E6" s="19">
        <f>E7+E8+E9+E10+E11</f>
        <v>100002</v>
      </c>
      <c r="F6" s="147" t="s">
        <v>124</v>
      </c>
    </row>
    <row r="7" spans="1:6" ht="20.25" customHeight="1" x14ac:dyDescent="0.2">
      <c r="A7" s="145"/>
      <c r="B7" s="17" t="s">
        <v>17</v>
      </c>
      <c r="C7" s="148"/>
      <c r="D7" s="18" t="s">
        <v>2</v>
      </c>
      <c r="E7" s="20">
        <f>E13++E43+E103</f>
        <v>31242</v>
      </c>
      <c r="F7" s="148"/>
    </row>
    <row r="8" spans="1:6" ht="20.25" customHeight="1" x14ac:dyDescent="0.2">
      <c r="A8" s="145"/>
      <c r="B8" s="17"/>
      <c r="C8" s="148"/>
      <c r="D8" s="18" t="s">
        <v>3</v>
      </c>
      <c r="E8" s="20">
        <f t="shared" ref="E8:E11" si="0">E14++E44+E104</f>
        <v>17190</v>
      </c>
      <c r="F8" s="148"/>
    </row>
    <row r="9" spans="1:6" ht="20.25" customHeight="1" x14ac:dyDescent="0.2">
      <c r="A9" s="145"/>
      <c r="B9" s="17"/>
      <c r="C9" s="148"/>
      <c r="D9" s="18" t="s">
        <v>4</v>
      </c>
      <c r="E9" s="20">
        <f t="shared" si="0"/>
        <v>17190</v>
      </c>
      <c r="F9" s="148"/>
    </row>
    <row r="10" spans="1:6" ht="20.25" customHeight="1" x14ac:dyDescent="0.2">
      <c r="A10" s="145"/>
      <c r="B10" s="17"/>
      <c r="C10" s="148"/>
      <c r="D10" s="18" t="s">
        <v>101</v>
      </c>
      <c r="E10" s="20">
        <f t="shared" si="0"/>
        <v>17190</v>
      </c>
      <c r="F10" s="148"/>
    </row>
    <row r="11" spans="1:6" ht="20.25" customHeight="1" thickBot="1" x14ac:dyDescent="0.25">
      <c r="A11" s="146"/>
      <c r="B11" s="21"/>
      <c r="C11" s="149"/>
      <c r="D11" s="18" t="s">
        <v>102</v>
      </c>
      <c r="E11" s="20">
        <f t="shared" si="0"/>
        <v>17190</v>
      </c>
      <c r="F11" s="149"/>
    </row>
    <row r="12" spans="1:6" ht="20.25" customHeight="1" x14ac:dyDescent="0.2">
      <c r="A12" s="144" t="s">
        <v>126</v>
      </c>
      <c r="B12" s="17" t="s">
        <v>13</v>
      </c>
      <c r="C12" s="147" t="s">
        <v>6</v>
      </c>
      <c r="D12" s="18" t="s">
        <v>86</v>
      </c>
      <c r="E12" s="19">
        <f>E13+E14+E15+E16+E17</f>
        <v>32060</v>
      </c>
      <c r="F12" s="147" t="s">
        <v>124</v>
      </c>
    </row>
    <row r="13" spans="1:6" ht="20.25" customHeight="1" x14ac:dyDescent="0.2">
      <c r="A13" s="145"/>
      <c r="B13" s="17" t="s">
        <v>17</v>
      </c>
      <c r="C13" s="148"/>
      <c r="D13" s="18" t="s">
        <v>2</v>
      </c>
      <c r="E13" s="20">
        <f>E19+E25+E31+E37</f>
        <v>5900</v>
      </c>
      <c r="F13" s="148"/>
    </row>
    <row r="14" spans="1:6" ht="20.25" customHeight="1" x14ac:dyDescent="0.2">
      <c r="A14" s="145"/>
      <c r="B14" s="17"/>
      <c r="C14" s="148"/>
      <c r="D14" s="18" t="s">
        <v>3</v>
      </c>
      <c r="E14" s="20">
        <f t="shared" ref="E14:E17" si="1">E20+E26+E32+E38</f>
        <v>6540</v>
      </c>
      <c r="F14" s="148"/>
    </row>
    <row r="15" spans="1:6" ht="20.25" customHeight="1" x14ac:dyDescent="0.2">
      <c r="A15" s="145"/>
      <c r="B15" s="17"/>
      <c r="C15" s="148"/>
      <c r="D15" s="18" t="s">
        <v>4</v>
      </c>
      <c r="E15" s="20">
        <f t="shared" si="1"/>
        <v>6540</v>
      </c>
      <c r="F15" s="148"/>
    </row>
    <row r="16" spans="1:6" ht="20.25" customHeight="1" x14ac:dyDescent="0.2">
      <c r="A16" s="145"/>
      <c r="B16" s="17"/>
      <c r="C16" s="148"/>
      <c r="D16" s="18" t="s">
        <v>101</v>
      </c>
      <c r="E16" s="20">
        <f t="shared" si="1"/>
        <v>6540</v>
      </c>
      <c r="F16" s="148"/>
    </row>
    <row r="17" spans="1:6" ht="20.25" customHeight="1" thickBot="1" x14ac:dyDescent="0.25">
      <c r="A17" s="146"/>
      <c r="B17" s="21"/>
      <c r="C17" s="149"/>
      <c r="D17" s="18" t="s">
        <v>102</v>
      </c>
      <c r="E17" s="20">
        <f t="shared" si="1"/>
        <v>6540</v>
      </c>
      <c r="F17" s="149"/>
    </row>
    <row r="18" spans="1:6" ht="20.25" customHeight="1" x14ac:dyDescent="0.2">
      <c r="A18" s="153" t="s">
        <v>174</v>
      </c>
      <c r="B18" s="17" t="s">
        <v>13</v>
      </c>
      <c r="C18" s="147" t="s">
        <v>6</v>
      </c>
      <c r="D18" s="22" t="s">
        <v>86</v>
      </c>
      <c r="E18" s="19">
        <f>E19+E20+E21+E22+E23</f>
        <v>0</v>
      </c>
      <c r="F18" s="147" t="s">
        <v>124</v>
      </c>
    </row>
    <row r="19" spans="1:6" ht="20.25" customHeight="1" x14ac:dyDescent="0.2">
      <c r="A19" s="154"/>
      <c r="B19" s="17" t="s">
        <v>17</v>
      </c>
      <c r="C19" s="148"/>
      <c r="D19" s="18" t="s">
        <v>2</v>
      </c>
      <c r="E19" s="20">
        <v>0</v>
      </c>
      <c r="F19" s="148"/>
    </row>
    <row r="20" spans="1:6" ht="20.25" customHeight="1" x14ac:dyDescent="0.2">
      <c r="A20" s="154"/>
      <c r="B20" s="17" t="s">
        <v>15</v>
      </c>
      <c r="C20" s="148"/>
      <c r="D20" s="18" t="s">
        <v>3</v>
      </c>
      <c r="E20" s="20">
        <v>0</v>
      </c>
      <c r="F20" s="148"/>
    </row>
    <row r="21" spans="1:6" ht="20.25" customHeight="1" x14ac:dyDescent="0.2">
      <c r="A21" s="154"/>
      <c r="B21" s="17" t="s">
        <v>14</v>
      </c>
      <c r="C21" s="148"/>
      <c r="D21" s="18" t="s">
        <v>4</v>
      </c>
      <c r="E21" s="20">
        <v>0</v>
      </c>
      <c r="F21" s="148"/>
    </row>
    <row r="22" spans="1:6" ht="20.25" customHeight="1" x14ac:dyDescent="0.2">
      <c r="A22" s="154"/>
      <c r="B22" s="17" t="s">
        <v>16</v>
      </c>
      <c r="C22" s="148"/>
      <c r="D22" s="18" t="s">
        <v>101</v>
      </c>
      <c r="E22" s="20">
        <v>0</v>
      </c>
      <c r="F22" s="148"/>
    </row>
    <row r="23" spans="1:6" ht="20.25" customHeight="1" thickBot="1" x14ac:dyDescent="0.25">
      <c r="A23" s="155"/>
      <c r="B23" s="21"/>
      <c r="C23" s="149"/>
      <c r="D23" s="18" t="s">
        <v>102</v>
      </c>
      <c r="E23" s="23">
        <v>0</v>
      </c>
      <c r="F23" s="149"/>
    </row>
    <row r="24" spans="1:6" ht="20.25" customHeight="1" x14ac:dyDescent="0.2">
      <c r="A24" s="153" t="s">
        <v>46</v>
      </c>
      <c r="B24" s="17" t="s">
        <v>13</v>
      </c>
      <c r="C24" s="147" t="s">
        <v>172</v>
      </c>
      <c r="D24" s="22" t="s">
        <v>86</v>
      </c>
      <c r="E24" s="19">
        <f>E25+E26+E27+E28+E29</f>
        <v>8862</v>
      </c>
      <c r="F24" s="147" t="s">
        <v>124</v>
      </c>
    </row>
    <row r="25" spans="1:6" ht="20.25" customHeight="1" x14ac:dyDescent="0.2">
      <c r="A25" s="154"/>
      <c r="B25" s="17" t="s">
        <v>17</v>
      </c>
      <c r="C25" s="148"/>
      <c r="D25" s="18" t="s">
        <v>2</v>
      </c>
      <c r="E25" s="20">
        <f>'перечень мер. пп2'!G23</f>
        <v>1302</v>
      </c>
      <c r="F25" s="148"/>
    </row>
    <row r="26" spans="1:6" ht="20.25" customHeight="1" x14ac:dyDescent="0.2">
      <c r="A26" s="154"/>
      <c r="B26" s="17"/>
      <c r="C26" s="148"/>
      <c r="D26" s="18" t="s">
        <v>3</v>
      </c>
      <c r="E26" s="20">
        <v>1890</v>
      </c>
      <c r="F26" s="148"/>
    </row>
    <row r="27" spans="1:6" ht="20.25" customHeight="1" x14ac:dyDescent="0.2">
      <c r="A27" s="154"/>
      <c r="B27" s="17"/>
      <c r="C27" s="148"/>
      <c r="D27" s="18" t="s">
        <v>4</v>
      </c>
      <c r="E27" s="20">
        <v>1890</v>
      </c>
      <c r="F27" s="148"/>
    </row>
    <row r="28" spans="1:6" ht="20.25" customHeight="1" x14ac:dyDescent="0.2">
      <c r="A28" s="154"/>
      <c r="B28" s="17"/>
      <c r="C28" s="148"/>
      <c r="D28" s="18" t="s">
        <v>101</v>
      </c>
      <c r="E28" s="20">
        <v>1890</v>
      </c>
      <c r="F28" s="148"/>
    </row>
    <row r="29" spans="1:6" ht="20.25" customHeight="1" thickBot="1" x14ac:dyDescent="0.25">
      <c r="A29" s="155"/>
      <c r="B29" s="21"/>
      <c r="C29" s="149"/>
      <c r="D29" s="18" t="s">
        <v>102</v>
      </c>
      <c r="E29" s="23">
        <v>1890</v>
      </c>
      <c r="F29" s="149"/>
    </row>
    <row r="30" spans="1:6" ht="20.25" customHeight="1" x14ac:dyDescent="0.2">
      <c r="A30" s="54" t="s">
        <v>44</v>
      </c>
      <c r="B30" s="17" t="s">
        <v>13</v>
      </c>
      <c r="C30" s="147" t="s">
        <v>171</v>
      </c>
      <c r="D30" s="22" t="s">
        <v>86</v>
      </c>
      <c r="E30" s="19">
        <f>E31+E32+E33+E34+E35</f>
        <v>23198</v>
      </c>
      <c r="F30" s="147" t="s">
        <v>124</v>
      </c>
    </row>
    <row r="31" spans="1:6" ht="20.25" customHeight="1" x14ac:dyDescent="0.2">
      <c r="A31" s="54" t="s">
        <v>45</v>
      </c>
      <c r="B31" s="17" t="s">
        <v>17</v>
      </c>
      <c r="C31" s="148"/>
      <c r="D31" s="18" t="s">
        <v>2</v>
      </c>
      <c r="E31" s="20">
        <f>'перечень мер. пп2'!G28</f>
        <v>4598</v>
      </c>
      <c r="F31" s="148"/>
    </row>
    <row r="32" spans="1:6" ht="20.25" customHeight="1" x14ac:dyDescent="0.2">
      <c r="A32" s="54"/>
      <c r="B32" s="17"/>
      <c r="C32" s="148"/>
      <c r="D32" s="18" t="s">
        <v>3</v>
      </c>
      <c r="E32" s="20">
        <v>4650</v>
      </c>
      <c r="F32" s="148"/>
    </row>
    <row r="33" spans="1:6" ht="20.25" customHeight="1" x14ac:dyDescent="0.2">
      <c r="A33" s="54"/>
      <c r="B33" s="17"/>
      <c r="C33" s="148"/>
      <c r="D33" s="18" t="s">
        <v>4</v>
      </c>
      <c r="E33" s="20">
        <v>4650</v>
      </c>
      <c r="F33" s="148"/>
    </row>
    <row r="34" spans="1:6" ht="20.25" customHeight="1" x14ac:dyDescent="0.2">
      <c r="A34" s="54"/>
      <c r="B34" s="17"/>
      <c r="C34" s="148"/>
      <c r="D34" s="18" t="s">
        <v>101</v>
      </c>
      <c r="E34" s="20">
        <v>4650</v>
      </c>
      <c r="F34" s="148"/>
    </row>
    <row r="35" spans="1:6" ht="20.25" customHeight="1" thickBot="1" x14ac:dyDescent="0.25">
      <c r="A35" s="55"/>
      <c r="B35" s="21"/>
      <c r="C35" s="149"/>
      <c r="D35" s="18" t="s">
        <v>102</v>
      </c>
      <c r="E35" s="23">
        <v>4650</v>
      </c>
      <c r="F35" s="149"/>
    </row>
    <row r="36" spans="1:6" ht="20.25" customHeight="1" x14ac:dyDescent="0.2">
      <c r="A36" s="153" t="s">
        <v>83</v>
      </c>
      <c r="B36" s="17" t="s">
        <v>13</v>
      </c>
      <c r="C36" s="147" t="s">
        <v>6</v>
      </c>
      <c r="D36" s="22" t="s">
        <v>86</v>
      </c>
      <c r="E36" s="24">
        <f>E37+E38+E39+E40+E41</f>
        <v>0</v>
      </c>
      <c r="F36" s="147" t="s">
        <v>124</v>
      </c>
    </row>
    <row r="37" spans="1:6" ht="20.25" customHeight="1" x14ac:dyDescent="0.2">
      <c r="A37" s="154"/>
      <c r="B37" s="17" t="s">
        <v>17</v>
      </c>
      <c r="C37" s="148"/>
      <c r="D37" s="18" t="s">
        <v>2</v>
      </c>
      <c r="E37" s="24">
        <v>0</v>
      </c>
      <c r="F37" s="148"/>
    </row>
    <row r="38" spans="1:6" ht="20.25" customHeight="1" x14ac:dyDescent="0.2">
      <c r="A38" s="154"/>
      <c r="B38" s="17" t="s">
        <v>15</v>
      </c>
      <c r="C38" s="148"/>
      <c r="D38" s="18" t="s">
        <v>3</v>
      </c>
      <c r="E38" s="24">
        <v>0</v>
      </c>
      <c r="F38" s="148"/>
    </row>
    <row r="39" spans="1:6" ht="20.25" customHeight="1" x14ac:dyDescent="0.2">
      <c r="A39" s="154"/>
      <c r="B39" s="17" t="s">
        <v>14</v>
      </c>
      <c r="C39" s="148"/>
      <c r="D39" s="18" t="s">
        <v>4</v>
      </c>
      <c r="E39" s="24">
        <v>0</v>
      </c>
      <c r="F39" s="148"/>
    </row>
    <row r="40" spans="1:6" ht="20.25" customHeight="1" x14ac:dyDescent="0.2">
      <c r="A40" s="154"/>
      <c r="B40" s="17" t="s">
        <v>16</v>
      </c>
      <c r="C40" s="148"/>
      <c r="D40" s="18" t="s">
        <v>101</v>
      </c>
      <c r="E40" s="24">
        <v>0</v>
      </c>
      <c r="F40" s="148"/>
    </row>
    <row r="41" spans="1:6" ht="20.25" customHeight="1" thickBot="1" x14ac:dyDescent="0.25">
      <c r="A41" s="155"/>
      <c r="B41" s="21"/>
      <c r="C41" s="149"/>
      <c r="D41" s="18" t="s">
        <v>102</v>
      </c>
      <c r="E41" s="25">
        <v>0</v>
      </c>
      <c r="F41" s="149"/>
    </row>
    <row r="42" spans="1:6" ht="20.25" customHeight="1" x14ac:dyDescent="0.2">
      <c r="A42" s="144" t="s">
        <v>218</v>
      </c>
      <c r="B42" s="17" t="s">
        <v>13</v>
      </c>
      <c r="C42" s="147"/>
      <c r="D42" s="22" t="s">
        <v>86</v>
      </c>
      <c r="E42" s="19">
        <f>E43+E44+E45+E46+E47</f>
        <v>9484</v>
      </c>
      <c r="F42" s="147" t="s">
        <v>124</v>
      </c>
    </row>
    <row r="43" spans="1:6" ht="20.25" customHeight="1" x14ac:dyDescent="0.2">
      <c r="A43" s="145"/>
      <c r="B43" s="17" t="s">
        <v>17</v>
      </c>
      <c r="C43" s="148"/>
      <c r="D43" s="18" t="s">
        <v>2</v>
      </c>
      <c r="E43" s="20">
        <f>E49+E55+E61+E67+E73+E79+E85+E91+E97</f>
        <v>9484</v>
      </c>
      <c r="F43" s="148"/>
    </row>
    <row r="44" spans="1:6" ht="20.25" customHeight="1" x14ac:dyDescent="0.2">
      <c r="A44" s="145"/>
      <c r="B44" s="17" t="s">
        <v>15</v>
      </c>
      <c r="C44" s="148"/>
      <c r="D44" s="18" t="s">
        <v>3</v>
      </c>
      <c r="E44" s="20">
        <f t="shared" ref="E44:E47" si="2">E50+E56+E62+E68+E74+E80+E86+E92+E98</f>
        <v>0</v>
      </c>
      <c r="F44" s="148"/>
    </row>
    <row r="45" spans="1:6" ht="20.25" customHeight="1" x14ac:dyDescent="0.2">
      <c r="A45" s="145"/>
      <c r="B45" s="17" t="s">
        <v>14</v>
      </c>
      <c r="C45" s="148"/>
      <c r="D45" s="18" t="s">
        <v>4</v>
      </c>
      <c r="E45" s="20">
        <f t="shared" si="2"/>
        <v>0</v>
      </c>
      <c r="F45" s="148"/>
    </row>
    <row r="46" spans="1:6" ht="20.25" customHeight="1" x14ac:dyDescent="0.2">
      <c r="A46" s="145"/>
      <c r="B46" s="17" t="s">
        <v>16</v>
      </c>
      <c r="C46" s="148"/>
      <c r="D46" s="18" t="s">
        <v>101</v>
      </c>
      <c r="E46" s="20">
        <f t="shared" si="2"/>
        <v>0</v>
      </c>
      <c r="F46" s="148"/>
    </row>
    <row r="47" spans="1:6" ht="20.25" customHeight="1" thickBot="1" x14ac:dyDescent="0.25">
      <c r="A47" s="145"/>
      <c r="B47" s="21"/>
      <c r="C47" s="149"/>
      <c r="D47" s="18" t="s">
        <v>102</v>
      </c>
      <c r="E47" s="20">
        <f t="shared" si="2"/>
        <v>0</v>
      </c>
      <c r="F47" s="149"/>
    </row>
    <row r="48" spans="1:6" ht="20.25" customHeight="1" x14ac:dyDescent="0.2">
      <c r="A48" s="153" t="s">
        <v>47</v>
      </c>
      <c r="B48" s="17" t="s">
        <v>13</v>
      </c>
      <c r="C48" s="147" t="s">
        <v>6</v>
      </c>
      <c r="D48" s="22" t="s">
        <v>86</v>
      </c>
      <c r="E48" s="19">
        <f>E49+E50+E51+E52+E53</f>
        <v>9484</v>
      </c>
      <c r="F48" s="147" t="s">
        <v>124</v>
      </c>
    </row>
    <row r="49" spans="1:6" ht="20.25" customHeight="1" x14ac:dyDescent="0.2">
      <c r="A49" s="154"/>
      <c r="B49" s="17" t="s">
        <v>17</v>
      </c>
      <c r="C49" s="148"/>
      <c r="D49" s="18" t="s">
        <v>2</v>
      </c>
      <c r="E49" s="20">
        <f>'перечень мер. пп2'!G44</f>
        <v>9484</v>
      </c>
      <c r="F49" s="148"/>
    </row>
    <row r="50" spans="1:6" ht="20.25" customHeight="1" x14ac:dyDescent="0.2">
      <c r="A50" s="154"/>
      <c r="B50" s="17" t="s">
        <v>15</v>
      </c>
      <c r="C50" s="148"/>
      <c r="D50" s="18" t="s">
        <v>3</v>
      </c>
      <c r="E50" s="20">
        <v>0</v>
      </c>
      <c r="F50" s="148"/>
    </row>
    <row r="51" spans="1:6" ht="20.25" customHeight="1" x14ac:dyDescent="0.2">
      <c r="A51" s="154"/>
      <c r="B51" s="17" t="s">
        <v>14</v>
      </c>
      <c r="C51" s="148"/>
      <c r="D51" s="18" t="s">
        <v>4</v>
      </c>
      <c r="E51" s="20">
        <v>0</v>
      </c>
      <c r="F51" s="148"/>
    </row>
    <row r="52" spans="1:6" ht="20.25" customHeight="1" x14ac:dyDescent="0.2">
      <c r="A52" s="154"/>
      <c r="B52" s="17" t="s">
        <v>16</v>
      </c>
      <c r="C52" s="148"/>
      <c r="D52" s="18" t="s">
        <v>101</v>
      </c>
      <c r="E52" s="20">
        <v>0</v>
      </c>
      <c r="F52" s="148"/>
    </row>
    <row r="53" spans="1:6" ht="20.25" customHeight="1" thickBot="1" x14ac:dyDescent="0.25">
      <c r="A53" s="155"/>
      <c r="B53" s="21"/>
      <c r="C53" s="149"/>
      <c r="D53" s="18" t="s">
        <v>102</v>
      </c>
      <c r="E53" s="23">
        <v>0</v>
      </c>
      <c r="F53" s="149"/>
    </row>
    <row r="54" spans="1:6" ht="20.25" customHeight="1" x14ac:dyDescent="0.2">
      <c r="A54" s="153" t="s">
        <v>48</v>
      </c>
      <c r="B54" s="17" t="s">
        <v>13</v>
      </c>
      <c r="C54" s="147" t="s">
        <v>6</v>
      </c>
      <c r="D54" s="22" t="s">
        <v>86</v>
      </c>
      <c r="E54" s="24">
        <f>E55+E56+E57+E58+E59</f>
        <v>0</v>
      </c>
      <c r="F54" s="147" t="s">
        <v>124</v>
      </c>
    </row>
    <row r="55" spans="1:6" ht="20.25" customHeight="1" x14ac:dyDescent="0.2">
      <c r="A55" s="154"/>
      <c r="B55" s="17" t="s">
        <v>17</v>
      </c>
      <c r="C55" s="148"/>
      <c r="D55" s="18" t="s">
        <v>2</v>
      </c>
      <c r="E55" s="24">
        <v>0</v>
      </c>
      <c r="F55" s="148"/>
    </row>
    <row r="56" spans="1:6" ht="20.25" customHeight="1" x14ac:dyDescent="0.2">
      <c r="A56" s="154"/>
      <c r="B56" s="17" t="s">
        <v>15</v>
      </c>
      <c r="C56" s="148"/>
      <c r="D56" s="18" t="s">
        <v>3</v>
      </c>
      <c r="E56" s="24">
        <v>0</v>
      </c>
      <c r="F56" s="148"/>
    </row>
    <row r="57" spans="1:6" ht="20.25" customHeight="1" x14ac:dyDescent="0.2">
      <c r="A57" s="154"/>
      <c r="B57" s="17" t="s">
        <v>14</v>
      </c>
      <c r="C57" s="148"/>
      <c r="D57" s="18" t="s">
        <v>4</v>
      </c>
      <c r="E57" s="24">
        <v>0</v>
      </c>
      <c r="F57" s="148"/>
    </row>
    <row r="58" spans="1:6" ht="20.25" customHeight="1" x14ac:dyDescent="0.2">
      <c r="A58" s="154"/>
      <c r="B58" s="17" t="s">
        <v>16</v>
      </c>
      <c r="C58" s="148"/>
      <c r="D58" s="18" t="s">
        <v>101</v>
      </c>
      <c r="E58" s="24">
        <v>0</v>
      </c>
      <c r="F58" s="148"/>
    </row>
    <row r="59" spans="1:6" ht="20.25" customHeight="1" thickBot="1" x14ac:dyDescent="0.25">
      <c r="A59" s="155"/>
      <c r="B59" s="21"/>
      <c r="C59" s="149"/>
      <c r="D59" s="18" t="s">
        <v>102</v>
      </c>
      <c r="E59" s="25">
        <v>0</v>
      </c>
      <c r="F59" s="149"/>
    </row>
    <row r="60" spans="1:6" ht="20.25" hidden="1" customHeight="1" x14ac:dyDescent="0.2">
      <c r="A60" s="153" t="s">
        <v>120</v>
      </c>
      <c r="B60" s="17" t="s">
        <v>13</v>
      </c>
      <c r="C60" s="147"/>
      <c r="D60" s="22" t="s">
        <v>86</v>
      </c>
      <c r="E60" s="19">
        <f>E61+E62+E63+E64+E65</f>
        <v>0</v>
      </c>
      <c r="F60" s="147" t="s">
        <v>124</v>
      </c>
    </row>
    <row r="61" spans="1:6" ht="20.25" hidden="1" customHeight="1" x14ac:dyDescent="0.2">
      <c r="A61" s="154"/>
      <c r="B61" s="17" t="s">
        <v>17</v>
      </c>
      <c r="C61" s="148"/>
      <c r="D61" s="18" t="s">
        <v>2</v>
      </c>
      <c r="E61" s="20">
        <v>0</v>
      </c>
      <c r="F61" s="148"/>
    </row>
    <row r="62" spans="1:6" ht="20.25" hidden="1" customHeight="1" x14ac:dyDescent="0.2">
      <c r="A62" s="154"/>
      <c r="B62" s="17"/>
      <c r="C62" s="148"/>
      <c r="D62" s="18" t="s">
        <v>3</v>
      </c>
      <c r="E62" s="20">
        <v>0</v>
      </c>
      <c r="F62" s="148"/>
    </row>
    <row r="63" spans="1:6" ht="20.25" hidden="1" customHeight="1" x14ac:dyDescent="0.2">
      <c r="A63" s="154"/>
      <c r="B63" s="17"/>
      <c r="C63" s="148"/>
      <c r="D63" s="18" t="s">
        <v>4</v>
      </c>
      <c r="E63" s="20">
        <v>0</v>
      </c>
      <c r="F63" s="148"/>
    </row>
    <row r="64" spans="1:6" ht="20.25" hidden="1" customHeight="1" x14ac:dyDescent="0.2">
      <c r="A64" s="154"/>
      <c r="B64" s="17"/>
      <c r="C64" s="148"/>
      <c r="D64" s="18" t="s">
        <v>101</v>
      </c>
      <c r="E64" s="20">
        <v>0</v>
      </c>
      <c r="F64" s="148"/>
    </row>
    <row r="65" spans="1:6" ht="20.25" hidden="1" customHeight="1" thickBot="1" x14ac:dyDescent="0.25">
      <c r="A65" s="155"/>
      <c r="B65" s="21"/>
      <c r="C65" s="149"/>
      <c r="D65" s="18" t="s">
        <v>102</v>
      </c>
      <c r="E65" s="23">
        <v>0</v>
      </c>
      <c r="F65" s="149"/>
    </row>
    <row r="66" spans="1:6" ht="20.25" hidden="1" customHeight="1" x14ac:dyDescent="0.2">
      <c r="A66" s="153" t="s">
        <v>121</v>
      </c>
      <c r="B66" s="17" t="s">
        <v>13</v>
      </c>
      <c r="C66" s="147" t="s">
        <v>6</v>
      </c>
      <c r="D66" s="22" t="s">
        <v>86</v>
      </c>
      <c r="E66" s="24">
        <f>E67+E68+E69+E70+E71</f>
        <v>0</v>
      </c>
      <c r="F66" s="147" t="s">
        <v>124</v>
      </c>
    </row>
    <row r="67" spans="1:6" ht="20.25" hidden="1" customHeight="1" x14ac:dyDescent="0.2">
      <c r="A67" s="154"/>
      <c r="B67" s="17" t="s">
        <v>17</v>
      </c>
      <c r="C67" s="148"/>
      <c r="D67" s="18" t="s">
        <v>2</v>
      </c>
      <c r="E67" s="24">
        <v>0</v>
      </c>
      <c r="F67" s="148"/>
    </row>
    <row r="68" spans="1:6" ht="20.25" hidden="1" customHeight="1" x14ac:dyDescent="0.2">
      <c r="A68" s="154"/>
      <c r="B68" s="17" t="s">
        <v>15</v>
      </c>
      <c r="C68" s="148"/>
      <c r="D68" s="18" t="s">
        <v>3</v>
      </c>
      <c r="E68" s="24">
        <v>0</v>
      </c>
      <c r="F68" s="148"/>
    </row>
    <row r="69" spans="1:6" ht="20.25" hidden="1" customHeight="1" x14ac:dyDescent="0.2">
      <c r="A69" s="154"/>
      <c r="B69" s="17" t="s">
        <v>14</v>
      </c>
      <c r="C69" s="148"/>
      <c r="D69" s="18" t="s">
        <v>4</v>
      </c>
      <c r="E69" s="24">
        <v>0</v>
      </c>
      <c r="F69" s="148"/>
    </row>
    <row r="70" spans="1:6" ht="20.25" hidden="1" customHeight="1" x14ac:dyDescent="0.2">
      <c r="A70" s="154"/>
      <c r="B70" s="17" t="s">
        <v>16</v>
      </c>
      <c r="C70" s="148"/>
      <c r="D70" s="18" t="s">
        <v>101</v>
      </c>
      <c r="E70" s="24">
        <v>0</v>
      </c>
      <c r="F70" s="148"/>
    </row>
    <row r="71" spans="1:6" ht="20.25" hidden="1" customHeight="1" thickBot="1" x14ac:dyDescent="0.25">
      <c r="A71" s="155"/>
      <c r="B71" s="21"/>
      <c r="C71" s="149"/>
      <c r="D71" s="18" t="s">
        <v>102</v>
      </c>
      <c r="E71" s="25">
        <v>0</v>
      </c>
      <c r="F71" s="149"/>
    </row>
    <row r="72" spans="1:6" ht="20.25" hidden="1" customHeight="1" x14ac:dyDescent="0.2">
      <c r="A72" s="153" t="s">
        <v>122</v>
      </c>
      <c r="B72" s="17" t="s">
        <v>13</v>
      </c>
      <c r="C72" s="147" t="s">
        <v>6</v>
      </c>
      <c r="D72" s="22" t="s">
        <v>86</v>
      </c>
      <c r="E72" s="24">
        <f>E73+E74+E75+E76+E77</f>
        <v>0</v>
      </c>
      <c r="F72" s="147" t="s">
        <v>124</v>
      </c>
    </row>
    <row r="73" spans="1:6" ht="20.25" hidden="1" customHeight="1" x14ac:dyDescent="0.2">
      <c r="A73" s="154"/>
      <c r="B73" s="17" t="s">
        <v>17</v>
      </c>
      <c r="C73" s="148"/>
      <c r="D73" s="18" t="s">
        <v>2</v>
      </c>
      <c r="E73" s="24">
        <v>0</v>
      </c>
      <c r="F73" s="148"/>
    </row>
    <row r="74" spans="1:6" ht="20.25" hidden="1" customHeight="1" x14ac:dyDescent="0.2">
      <c r="A74" s="154"/>
      <c r="B74" s="17" t="s">
        <v>15</v>
      </c>
      <c r="C74" s="148"/>
      <c r="D74" s="18" t="s">
        <v>3</v>
      </c>
      <c r="E74" s="24">
        <v>0</v>
      </c>
      <c r="F74" s="148"/>
    </row>
    <row r="75" spans="1:6" ht="20.25" hidden="1" customHeight="1" x14ac:dyDescent="0.2">
      <c r="A75" s="154"/>
      <c r="B75" s="17" t="s">
        <v>14</v>
      </c>
      <c r="C75" s="148"/>
      <c r="D75" s="18" t="s">
        <v>4</v>
      </c>
      <c r="E75" s="24">
        <v>0</v>
      </c>
      <c r="F75" s="148"/>
    </row>
    <row r="76" spans="1:6" ht="20.25" hidden="1" customHeight="1" x14ac:dyDescent="0.2">
      <c r="A76" s="154"/>
      <c r="B76" s="17" t="s">
        <v>16</v>
      </c>
      <c r="C76" s="148"/>
      <c r="D76" s="18" t="s">
        <v>101</v>
      </c>
      <c r="E76" s="24">
        <v>0</v>
      </c>
      <c r="F76" s="148"/>
    </row>
    <row r="77" spans="1:6" ht="20.25" hidden="1" customHeight="1" thickBot="1" x14ac:dyDescent="0.25">
      <c r="A77" s="155"/>
      <c r="B77" s="21"/>
      <c r="C77" s="149"/>
      <c r="D77" s="18" t="s">
        <v>102</v>
      </c>
      <c r="E77" s="25">
        <v>0</v>
      </c>
      <c r="F77" s="149"/>
    </row>
    <row r="78" spans="1:6" ht="20.25" hidden="1" customHeight="1" x14ac:dyDescent="0.2">
      <c r="A78" s="150" t="s">
        <v>123</v>
      </c>
      <c r="B78" s="17" t="s">
        <v>13</v>
      </c>
      <c r="C78" s="147" t="s">
        <v>6</v>
      </c>
      <c r="D78" s="22" t="s">
        <v>86</v>
      </c>
      <c r="E78" s="24">
        <f>E79+E80+E81+E82+E83</f>
        <v>0</v>
      </c>
      <c r="F78" s="147" t="s">
        <v>124</v>
      </c>
    </row>
    <row r="79" spans="1:6" ht="20.25" hidden="1" customHeight="1" x14ac:dyDescent="0.2">
      <c r="A79" s="151"/>
      <c r="B79" s="17" t="s">
        <v>17</v>
      </c>
      <c r="C79" s="148"/>
      <c r="D79" s="18" t="s">
        <v>2</v>
      </c>
      <c r="E79" s="24">
        <v>0</v>
      </c>
      <c r="F79" s="148"/>
    </row>
    <row r="80" spans="1:6" ht="20.25" hidden="1" customHeight="1" x14ac:dyDescent="0.2">
      <c r="A80" s="151"/>
      <c r="B80" s="17" t="s">
        <v>15</v>
      </c>
      <c r="C80" s="148"/>
      <c r="D80" s="18" t="s">
        <v>3</v>
      </c>
      <c r="E80" s="24">
        <v>0</v>
      </c>
      <c r="F80" s="148"/>
    </row>
    <row r="81" spans="1:6" ht="20.25" hidden="1" customHeight="1" x14ac:dyDescent="0.2">
      <c r="A81" s="151"/>
      <c r="B81" s="17" t="s">
        <v>14</v>
      </c>
      <c r="C81" s="148"/>
      <c r="D81" s="18" t="s">
        <v>4</v>
      </c>
      <c r="E81" s="24">
        <v>0</v>
      </c>
      <c r="F81" s="148"/>
    </row>
    <row r="82" spans="1:6" ht="20.25" hidden="1" customHeight="1" x14ac:dyDescent="0.2">
      <c r="A82" s="151"/>
      <c r="B82" s="17" t="s">
        <v>16</v>
      </c>
      <c r="C82" s="148"/>
      <c r="D82" s="18" t="s">
        <v>101</v>
      </c>
      <c r="E82" s="24">
        <v>0</v>
      </c>
      <c r="F82" s="148"/>
    </row>
    <row r="83" spans="1:6" ht="20.25" hidden="1" customHeight="1" thickBot="1" x14ac:dyDescent="0.25">
      <c r="A83" s="152"/>
      <c r="B83" s="21"/>
      <c r="C83" s="149"/>
      <c r="D83" s="18" t="s">
        <v>102</v>
      </c>
      <c r="E83" s="25">
        <v>0</v>
      </c>
      <c r="F83" s="149"/>
    </row>
    <row r="84" spans="1:6" ht="20.25" customHeight="1" x14ac:dyDescent="0.2">
      <c r="A84" s="150" t="s">
        <v>175</v>
      </c>
      <c r="B84" s="17" t="s">
        <v>13</v>
      </c>
      <c r="C84" s="147" t="s">
        <v>6</v>
      </c>
      <c r="D84" s="22" t="s">
        <v>86</v>
      </c>
      <c r="E84" s="24">
        <f>E85+E86+E87+E88+E89</f>
        <v>0</v>
      </c>
      <c r="F84" s="147" t="s">
        <v>124</v>
      </c>
    </row>
    <row r="85" spans="1:6" ht="20.25" customHeight="1" x14ac:dyDescent="0.2">
      <c r="A85" s="151"/>
      <c r="B85" s="17" t="s">
        <v>17</v>
      </c>
      <c r="C85" s="148"/>
      <c r="D85" s="18" t="s">
        <v>2</v>
      </c>
      <c r="E85" s="24">
        <v>0</v>
      </c>
      <c r="F85" s="148"/>
    </row>
    <row r="86" spans="1:6" ht="20.25" customHeight="1" x14ac:dyDescent="0.2">
      <c r="A86" s="151"/>
      <c r="B86" s="17" t="s">
        <v>15</v>
      </c>
      <c r="C86" s="148"/>
      <c r="D86" s="18" t="s">
        <v>3</v>
      </c>
      <c r="E86" s="24">
        <v>0</v>
      </c>
      <c r="F86" s="148"/>
    </row>
    <row r="87" spans="1:6" ht="20.25" customHeight="1" x14ac:dyDescent="0.2">
      <c r="A87" s="151"/>
      <c r="B87" s="17" t="s">
        <v>14</v>
      </c>
      <c r="C87" s="148"/>
      <c r="D87" s="18" t="s">
        <v>4</v>
      </c>
      <c r="E87" s="24">
        <v>0</v>
      </c>
      <c r="F87" s="148"/>
    </row>
    <row r="88" spans="1:6" ht="20.25" customHeight="1" x14ac:dyDescent="0.2">
      <c r="A88" s="151"/>
      <c r="B88" s="17" t="s">
        <v>16</v>
      </c>
      <c r="C88" s="148"/>
      <c r="D88" s="18" t="s">
        <v>101</v>
      </c>
      <c r="E88" s="24">
        <v>0</v>
      </c>
      <c r="F88" s="148"/>
    </row>
    <row r="89" spans="1:6" ht="20.25" customHeight="1" thickBot="1" x14ac:dyDescent="0.25">
      <c r="A89" s="152"/>
      <c r="B89" s="21"/>
      <c r="C89" s="149"/>
      <c r="D89" s="18" t="s">
        <v>102</v>
      </c>
      <c r="E89" s="25">
        <v>0</v>
      </c>
      <c r="F89" s="149"/>
    </row>
    <row r="90" spans="1:6" ht="20.25" customHeight="1" x14ac:dyDescent="0.2">
      <c r="A90" s="150" t="s">
        <v>176</v>
      </c>
      <c r="B90" s="17" t="s">
        <v>13</v>
      </c>
      <c r="C90" s="147" t="s">
        <v>6</v>
      </c>
      <c r="D90" s="22" t="s">
        <v>86</v>
      </c>
      <c r="E90" s="24">
        <f>E91+E92+E93+E94+E95</f>
        <v>0</v>
      </c>
      <c r="F90" s="147" t="s">
        <v>124</v>
      </c>
    </row>
    <row r="91" spans="1:6" ht="20.25" customHeight="1" x14ac:dyDescent="0.2">
      <c r="A91" s="151"/>
      <c r="B91" s="17" t="s">
        <v>17</v>
      </c>
      <c r="C91" s="148"/>
      <c r="D91" s="18" t="s">
        <v>2</v>
      </c>
      <c r="E91" s="24">
        <v>0</v>
      </c>
      <c r="F91" s="148"/>
    </row>
    <row r="92" spans="1:6" ht="20.25" customHeight="1" x14ac:dyDescent="0.2">
      <c r="A92" s="151"/>
      <c r="B92" s="17" t="s">
        <v>15</v>
      </c>
      <c r="C92" s="148"/>
      <c r="D92" s="18" t="s">
        <v>3</v>
      </c>
      <c r="E92" s="24">
        <v>0</v>
      </c>
      <c r="F92" s="148"/>
    </row>
    <row r="93" spans="1:6" ht="20.25" customHeight="1" x14ac:dyDescent="0.2">
      <c r="A93" s="151"/>
      <c r="B93" s="17" t="s">
        <v>14</v>
      </c>
      <c r="C93" s="148"/>
      <c r="D93" s="18" t="s">
        <v>4</v>
      </c>
      <c r="E93" s="24">
        <v>0</v>
      </c>
      <c r="F93" s="148"/>
    </row>
    <row r="94" spans="1:6" ht="20.25" customHeight="1" x14ac:dyDescent="0.2">
      <c r="A94" s="151"/>
      <c r="B94" s="17" t="s">
        <v>16</v>
      </c>
      <c r="C94" s="148"/>
      <c r="D94" s="18" t="s">
        <v>101</v>
      </c>
      <c r="E94" s="24">
        <v>0</v>
      </c>
      <c r="F94" s="148"/>
    </row>
    <row r="95" spans="1:6" ht="20.25" customHeight="1" thickBot="1" x14ac:dyDescent="0.25">
      <c r="A95" s="152"/>
      <c r="B95" s="21"/>
      <c r="C95" s="149"/>
      <c r="D95" s="18" t="s">
        <v>102</v>
      </c>
      <c r="E95" s="25">
        <v>0</v>
      </c>
      <c r="F95" s="149"/>
    </row>
    <row r="96" spans="1:6" ht="20.25" customHeight="1" x14ac:dyDescent="0.2">
      <c r="A96" s="150" t="s">
        <v>177</v>
      </c>
      <c r="B96" s="17" t="s">
        <v>13</v>
      </c>
      <c r="C96" s="147" t="s">
        <v>6</v>
      </c>
      <c r="D96" s="22" t="s">
        <v>86</v>
      </c>
      <c r="E96" s="24">
        <f>E97+E98+E99+E100+E101</f>
        <v>0</v>
      </c>
      <c r="F96" s="147" t="s">
        <v>124</v>
      </c>
    </row>
    <row r="97" spans="1:6" ht="20.25" customHeight="1" x14ac:dyDescent="0.2">
      <c r="A97" s="151"/>
      <c r="B97" s="17" t="s">
        <v>17</v>
      </c>
      <c r="C97" s="148"/>
      <c r="D97" s="18" t="s">
        <v>2</v>
      </c>
      <c r="E97" s="24">
        <v>0</v>
      </c>
      <c r="F97" s="148"/>
    </row>
    <row r="98" spans="1:6" ht="20.25" customHeight="1" x14ac:dyDescent="0.2">
      <c r="A98" s="151"/>
      <c r="B98" s="17" t="s">
        <v>15</v>
      </c>
      <c r="C98" s="148"/>
      <c r="D98" s="18" t="s">
        <v>3</v>
      </c>
      <c r="E98" s="24">
        <v>0</v>
      </c>
      <c r="F98" s="148"/>
    </row>
    <row r="99" spans="1:6" ht="20.25" customHeight="1" x14ac:dyDescent="0.2">
      <c r="A99" s="151"/>
      <c r="B99" s="17" t="s">
        <v>14</v>
      </c>
      <c r="C99" s="148"/>
      <c r="D99" s="18" t="s">
        <v>4</v>
      </c>
      <c r="E99" s="24">
        <v>0</v>
      </c>
      <c r="F99" s="148"/>
    </row>
    <row r="100" spans="1:6" ht="20.25" customHeight="1" x14ac:dyDescent="0.2">
      <c r="A100" s="151"/>
      <c r="B100" s="17" t="s">
        <v>16</v>
      </c>
      <c r="C100" s="148"/>
      <c r="D100" s="18" t="s">
        <v>101</v>
      </c>
      <c r="E100" s="24">
        <v>0</v>
      </c>
      <c r="F100" s="148"/>
    </row>
    <row r="101" spans="1:6" ht="20.25" customHeight="1" thickBot="1" x14ac:dyDescent="0.25">
      <c r="A101" s="152"/>
      <c r="B101" s="21"/>
      <c r="C101" s="149"/>
      <c r="D101" s="18" t="s">
        <v>102</v>
      </c>
      <c r="E101" s="25">
        <v>0</v>
      </c>
      <c r="F101" s="149"/>
    </row>
    <row r="102" spans="1:6" ht="20.25" customHeight="1" x14ac:dyDescent="0.2">
      <c r="A102" s="144" t="s">
        <v>190</v>
      </c>
      <c r="B102" s="17" t="s">
        <v>13</v>
      </c>
      <c r="C102" s="147" t="s">
        <v>6</v>
      </c>
      <c r="D102" s="22" t="s">
        <v>86</v>
      </c>
      <c r="E102" s="19">
        <f>E103+E104+E105+E106+E107</f>
        <v>58458</v>
      </c>
      <c r="F102" s="147" t="s">
        <v>124</v>
      </c>
    </row>
    <row r="103" spans="1:6" ht="20.25" customHeight="1" x14ac:dyDescent="0.2">
      <c r="A103" s="145"/>
      <c r="B103" s="17" t="s">
        <v>17</v>
      </c>
      <c r="C103" s="148"/>
      <c r="D103" s="18" t="s">
        <v>2</v>
      </c>
      <c r="E103" s="20">
        <f>E109+E115+E121</f>
        <v>15858</v>
      </c>
      <c r="F103" s="148"/>
    </row>
    <row r="104" spans="1:6" ht="20.25" customHeight="1" x14ac:dyDescent="0.2">
      <c r="A104" s="145"/>
      <c r="B104" s="17" t="s">
        <v>15</v>
      </c>
      <c r="C104" s="148"/>
      <c r="D104" s="18" t="s">
        <v>3</v>
      </c>
      <c r="E104" s="20">
        <f t="shared" ref="E104:E107" si="3">E110+E116+E122</f>
        <v>10650</v>
      </c>
      <c r="F104" s="148"/>
    </row>
    <row r="105" spans="1:6" ht="20.25" customHeight="1" x14ac:dyDescent="0.2">
      <c r="A105" s="145"/>
      <c r="B105" s="17" t="s">
        <v>14</v>
      </c>
      <c r="C105" s="148"/>
      <c r="D105" s="18" t="s">
        <v>4</v>
      </c>
      <c r="E105" s="20">
        <f t="shared" si="3"/>
        <v>10650</v>
      </c>
      <c r="F105" s="148"/>
    </row>
    <row r="106" spans="1:6" ht="20.25" customHeight="1" x14ac:dyDescent="0.2">
      <c r="A106" s="145"/>
      <c r="B106" s="17" t="s">
        <v>16</v>
      </c>
      <c r="C106" s="148"/>
      <c r="D106" s="18" t="s">
        <v>101</v>
      </c>
      <c r="E106" s="20">
        <f t="shared" si="3"/>
        <v>10650</v>
      </c>
      <c r="F106" s="148"/>
    </row>
    <row r="107" spans="1:6" ht="20.25" customHeight="1" thickBot="1" x14ac:dyDescent="0.25">
      <c r="A107" s="146"/>
      <c r="B107" s="21"/>
      <c r="C107" s="149"/>
      <c r="D107" s="18" t="s">
        <v>102</v>
      </c>
      <c r="E107" s="23">
        <f t="shared" si="3"/>
        <v>10650</v>
      </c>
      <c r="F107" s="149"/>
    </row>
    <row r="108" spans="1:6" ht="20.25" hidden="1" customHeight="1" x14ac:dyDescent="0.2">
      <c r="A108" s="153" t="s">
        <v>85</v>
      </c>
      <c r="B108" s="17" t="s">
        <v>13</v>
      </c>
      <c r="C108" s="147" t="s">
        <v>6</v>
      </c>
      <c r="D108" s="22" t="s">
        <v>86</v>
      </c>
      <c r="E108" s="19">
        <f>E109+E110+E111+E112+E113</f>
        <v>0</v>
      </c>
      <c r="F108" s="147" t="s">
        <v>124</v>
      </c>
    </row>
    <row r="109" spans="1:6" ht="20.25" hidden="1" customHeight="1" x14ac:dyDescent="0.2">
      <c r="A109" s="154"/>
      <c r="B109" s="17" t="s">
        <v>17</v>
      </c>
      <c r="C109" s="148"/>
      <c r="D109" s="18" t="s">
        <v>2</v>
      </c>
      <c r="E109" s="20">
        <v>0</v>
      </c>
      <c r="F109" s="148"/>
    </row>
    <row r="110" spans="1:6" ht="20.25" hidden="1" customHeight="1" x14ac:dyDescent="0.2">
      <c r="A110" s="154"/>
      <c r="B110" s="17"/>
      <c r="C110" s="148"/>
      <c r="D110" s="18" t="s">
        <v>3</v>
      </c>
      <c r="E110" s="20">
        <v>0</v>
      </c>
      <c r="F110" s="148"/>
    </row>
    <row r="111" spans="1:6" ht="20.25" hidden="1" customHeight="1" x14ac:dyDescent="0.2">
      <c r="A111" s="154"/>
      <c r="B111" s="17"/>
      <c r="C111" s="148"/>
      <c r="D111" s="18" t="s">
        <v>4</v>
      </c>
      <c r="E111" s="20">
        <v>0</v>
      </c>
      <c r="F111" s="148"/>
    </row>
    <row r="112" spans="1:6" ht="20.25" hidden="1" customHeight="1" x14ac:dyDescent="0.2">
      <c r="A112" s="154"/>
      <c r="B112" s="17"/>
      <c r="C112" s="148"/>
      <c r="D112" s="18" t="s">
        <v>101</v>
      </c>
      <c r="E112" s="20">
        <v>0</v>
      </c>
      <c r="F112" s="148"/>
    </row>
    <row r="113" spans="1:6" ht="20.25" hidden="1" customHeight="1" thickBot="1" x14ac:dyDescent="0.25">
      <c r="A113" s="155"/>
      <c r="B113" s="21"/>
      <c r="C113" s="149"/>
      <c r="D113" s="18" t="s">
        <v>102</v>
      </c>
      <c r="E113" s="23">
        <v>0</v>
      </c>
      <c r="F113" s="149"/>
    </row>
    <row r="114" spans="1:6" ht="20.25" customHeight="1" x14ac:dyDescent="0.2">
      <c r="A114" s="153" t="s">
        <v>183</v>
      </c>
      <c r="B114" s="17" t="s">
        <v>13</v>
      </c>
      <c r="C114" s="147" t="s">
        <v>170</v>
      </c>
      <c r="D114" s="22" t="s">
        <v>86</v>
      </c>
      <c r="E114" s="24">
        <f>E115+E116+E117+E118+E119</f>
        <v>29790</v>
      </c>
      <c r="F114" s="147" t="s">
        <v>124</v>
      </c>
    </row>
    <row r="115" spans="1:6" ht="20.25" customHeight="1" x14ac:dyDescent="0.2">
      <c r="A115" s="154"/>
      <c r="B115" s="17" t="s">
        <v>17</v>
      </c>
      <c r="C115" s="148"/>
      <c r="D115" s="18" t="s">
        <v>2</v>
      </c>
      <c r="E115" s="24">
        <f>'перечень мер. пп2'!G80</f>
        <v>5790</v>
      </c>
      <c r="F115" s="148"/>
    </row>
    <row r="116" spans="1:6" ht="20.25" customHeight="1" x14ac:dyDescent="0.2">
      <c r="A116" s="154"/>
      <c r="B116" s="17" t="s">
        <v>15</v>
      </c>
      <c r="C116" s="148"/>
      <c r="D116" s="18" t="s">
        <v>3</v>
      </c>
      <c r="E116" s="24">
        <v>6000</v>
      </c>
      <c r="F116" s="148"/>
    </row>
    <row r="117" spans="1:6" ht="20.25" customHeight="1" x14ac:dyDescent="0.2">
      <c r="A117" s="154"/>
      <c r="B117" s="17" t="s">
        <v>14</v>
      </c>
      <c r="C117" s="148"/>
      <c r="D117" s="18" t="s">
        <v>4</v>
      </c>
      <c r="E117" s="24">
        <v>6000</v>
      </c>
      <c r="F117" s="148"/>
    </row>
    <row r="118" spans="1:6" ht="20.25" customHeight="1" x14ac:dyDescent="0.2">
      <c r="A118" s="154"/>
      <c r="B118" s="17" t="s">
        <v>16</v>
      </c>
      <c r="C118" s="148"/>
      <c r="D118" s="18" t="s">
        <v>101</v>
      </c>
      <c r="E118" s="24">
        <v>6000</v>
      </c>
      <c r="F118" s="148"/>
    </row>
    <row r="119" spans="1:6" ht="20.25" customHeight="1" thickBot="1" x14ac:dyDescent="0.25">
      <c r="A119" s="155"/>
      <c r="B119" s="21"/>
      <c r="C119" s="149"/>
      <c r="D119" s="18" t="s">
        <v>102</v>
      </c>
      <c r="E119" s="24">
        <v>6000</v>
      </c>
      <c r="F119" s="148"/>
    </row>
    <row r="120" spans="1:6" ht="20.25" customHeight="1" x14ac:dyDescent="0.2">
      <c r="A120" s="153" t="s">
        <v>184</v>
      </c>
      <c r="B120" s="17" t="s">
        <v>13</v>
      </c>
      <c r="C120" s="147" t="s">
        <v>169</v>
      </c>
      <c r="D120" s="22" t="s">
        <v>86</v>
      </c>
      <c r="E120" s="26">
        <f>E121+E122+E123+E124+E125</f>
        <v>28668</v>
      </c>
      <c r="F120" s="147" t="s">
        <v>124</v>
      </c>
    </row>
    <row r="121" spans="1:6" ht="20.25" customHeight="1" x14ac:dyDescent="0.2">
      <c r="A121" s="154"/>
      <c r="B121" s="17" t="s">
        <v>17</v>
      </c>
      <c r="C121" s="148"/>
      <c r="D121" s="18" t="s">
        <v>2</v>
      </c>
      <c r="E121" s="24">
        <f>'перечень мер. пп2'!G85</f>
        <v>10068</v>
      </c>
      <c r="F121" s="148"/>
    </row>
    <row r="122" spans="1:6" ht="20.25" customHeight="1" x14ac:dyDescent="0.2">
      <c r="A122" s="154"/>
      <c r="B122" s="17" t="s">
        <v>15</v>
      </c>
      <c r="C122" s="148"/>
      <c r="D122" s="18" t="s">
        <v>3</v>
      </c>
      <c r="E122" s="24">
        <v>4650</v>
      </c>
      <c r="F122" s="148"/>
    </row>
    <row r="123" spans="1:6" ht="20.25" customHeight="1" x14ac:dyDescent="0.2">
      <c r="A123" s="154"/>
      <c r="B123" s="17" t="s">
        <v>14</v>
      </c>
      <c r="C123" s="148"/>
      <c r="D123" s="18" t="s">
        <v>4</v>
      </c>
      <c r="E123" s="24">
        <v>4650</v>
      </c>
      <c r="F123" s="148"/>
    </row>
    <row r="124" spans="1:6" ht="20.25" customHeight="1" x14ac:dyDescent="0.2">
      <c r="A124" s="154"/>
      <c r="B124" s="17" t="s">
        <v>16</v>
      </c>
      <c r="C124" s="148"/>
      <c r="D124" s="18" t="s">
        <v>101</v>
      </c>
      <c r="E124" s="24">
        <v>4650</v>
      </c>
      <c r="F124" s="148"/>
    </row>
    <row r="125" spans="1:6" ht="20.25" customHeight="1" thickBot="1" x14ac:dyDescent="0.25">
      <c r="A125" s="155"/>
      <c r="B125" s="21"/>
      <c r="C125" s="149"/>
      <c r="D125" s="27" t="s">
        <v>102</v>
      </c>
      <c r="E125" s="25">
        <v>4650</v>
      </c>
      <c r="F125" s="149"/>
    </row>
  </sheetData>
  <mergeCells count="62">
    <mergeCell ref="A120:A125"/>
    <mergeCell ref="C120:C125"/>
    <mergeCell ref="F120:F125"/>
    <mergeCell ref="A3:F3"/>
    <mergeCell ref="C1:F1"/>
    <mergeCell ref="A102:A107"/>
    <mergeCell ref="D5:E5"/>
    <mergeCell ref="A66:A71"/>
    <mergeCell ref="A60:A65"/>
    <mergeCell ref="A108:A113"/>
    <mergeCell ref="C108:C113"/>
    <mergeCell ref="F108:F113"/>
    <mergeCell ref="A114:A119"/>
    <mergeCell ref="C114:C119"/>
    <mergeCell ref="F114:F119"/>
    <mergeCell ref="A78:A83"/>
    <mergeCell ref="C102:C107"/>
    <mergeCell ref="F102:F107"/>
    <mergeCell ref="A54:A59"/>
    <mergeCell ref="C54:C59"/>
    <mergeCell ref="F54:F59"/>
    <mergeCell ref="C60:C65"/>
    <mergeCell ref="F60:F65"/>
    <mergeCell ref="C66:C71"/>
    <mergeCell ref="F66:F71"/>
    <mergeCell ref="A72:A77"/>
    <mergeCell ref="C72:C77"/>
    <mergeCell ref="F72:F77"/>
    <mergeCell ref="A84:A89"/>
    <mergeCell ref="C84:C89"/>
    <mergeCell ref="A96:A101"/>
    <mergeCell ref="C96:C101"/>
    <mergeCell ref="C30:C35"/>
    <mergeCell ref="F30:F35"/>
    <mergeCell ref="C42:C47"/>
    <mergeCell ref="F42:F47"/>
    <mergeCell ref="A48:A53"/>
    <mergeCell ref="C48:C53"/>
    <mergeCell ref="F48:F53"/>
    <mergeCell ref="A42:A47"/>
    <mergeCell ref="F96:F101"/>
    <mergeCell ref="A36:A41"/>
    <mergeCell ref="C36:C41"/>
    <mergeCell ref="F36:F41"/>
    <mergeCell ref="C78:C83"/>
    <mergeCell ref="F78:F83"/>
    <mergeCell ref="A6:A11"/>
    <mergeCell ref="C6:C11"/>
    <mergeCell ref="F6:F11"/>
    <mergeCell ref="F84:F89"/>
    <mergeCell ref="A90:A95"/>
    <mergeCell ref="C90:C95"/>
    <mergeCell ref="F90:F95"/>
    <mergeCell ref="A12:A17"/>
    <mergeCell ref="C12:C17"/>
    <mergeCell ref="F12:F17"/>
    <mergeCell ref="A18:A23"/>
    <mergeCell ref="C18:C23"/>
    <mergeCell ref="F18:F23"/>
    <mergeCell ref="A24:A29"/>
    <mergeCell ref="C24:C29"/>
    <mergeCell ref="F24:F29"/>
  </mergeCells>
  <pageMargins left="0.59055118110236227" right="0.59055118110236227" top="0.98425196850393704" bottom="0.78740157480314965" header="0.31496062992125984" footer="0.31496062992125984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00"/>
  <sheetViews>
    <sheetView zoomScaleNormal="100" workbookViewId="0">
      <pane xSplit="13" ySplit="7" topLeftCell="N14" activePane="bottomRight" state="frozen"/>
      <selection activeCell="D16" sqref="D16"/>
      <selection pane="topRight" activeCell="D16" sqref="D16"/>
      <selection pane="bottomLeft" activeCell="D16" sqref="D16"/>
      <selection pane="bottomRight" activeCell="K1" sqref="K1:M1"/>
    </sheetView>
  </sheetViews>
  <sheetFormatPr defaultRowHeight="12.75" x14ac:dyDescent="0.2"/>
  <cols>
    <col min="1" max="1" width="6.140625" style="11" bestFit="1" customWidth="1"/>
    <col min="2" max="2" width="36.28515625" style="58" customWidth="1"/>
    <col min="3" max="3" width="12.42578125" style="11" bestFit="1" customWidth="1"/>
    <col min="4" max="4" width="24" style="11" customWidth="1"/>
    <col min="5" max="5" width="20.140625" style="11" customWidth="1"/>
    <col min="6" max="6" width="8.7109375" style="11" bestFit="1" customWidth="1"/>
    <col min="7" max="7" width="7.5703125" style="11" bestFit="1" customWidth="1"/>
    <col min="8" max="8" width="7.42578125" style="11" bestFit="1" customWidth="1"/>
    <col min="9" max="11" width="7.5703125" style="11" bestFit="1" customWidth="1"/>
    <col min="12" max="12" width="24" style="11" customWidth="1"/>
    <col min="13" max="13" width="26.7109375" style="11" customWidth="1"/>
    <col min="14" max="16384" width="9.140625" style="11"/>
  </cols>
  <sheetData>
    <row r="1" spans="1:15" ht="48.75" customHeight="1" x14ac:dyDescent="0.2">
      <c r="K1" s="109" t="s">
        <v>188</v>
      </c>
      <c r="L1" s="109"/>
      <c r="M1" s="109"/>
      <c r="N1" s="2"/>
      <c r="O1" s="2"/>
    </row>
    <row r="3" spans="1:15" ht="46.5" customHeight="1" x14ac:dyDescent="0.2">
      <c r="A3" s="124" t="s">
        <v>199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5" ht="13.5" thickBot="1" x14ac:dyDescent="0.25"/>
    <row r="5" spans="1:15" ht="45.75" customHeight="1" thickBot="1" x14ac:dyDescent="0.25">
      <c r="A5" s="115" t="s">
        <v>25</v>
      </c>
      <c r="B5" s="115" t="s">
        <v>50</v>
      </c>
      <c r="C5" s="115" t="s">
        <v>51</v>
      </c>
      <c r="D5" s="115" t="s">
        <v>52</v>
      </c>
      <c r="E5" s="115" t="s">
        <v>53</v>
      </c>
      <c r="F5" s="115" t="s">
        <v>54</v>
      </c>
      <c r="G5" s="160" t="s">
        <v>55</v>
      </c>
      <c r="H5" s="168"/>
      <c r="I5" s="168"/>
      <c r="J5" s="168"/>
      <c r="K5" s="169"/>
      <c r="L5" s="115" t="s">
        <v>78</v>
      </c>
      <c r="M5" s="115" t="s">
        <v>56</v>
      </c>
    </row>
    <row r="6" spans="1:15" ht="45.75" customHeight="1" thickBot="1" x14ac:dyDescent="0.25">
      <c r="A6" s="116"/>
      <c r="B6" s="116"/>
      <c r="C6" s="116"/>
      <c r="D6" s="116"/>
      <c r="E6" s="116"/>
      <c r="F6" s="116"/>
      <c r="G6" s="30" t="s">
        <v>2</v>
      </c>
      <c r="H6" s="89" t="s">
        <v>3</v>
      </c>
      <c r="I6" s="89" t="s">
        <v>4</v>
      </c>
      <c r="J6" s="89" t="s">
        <v>101</v>
      </c>
      <c r="K6" s="31" t="s">
        <v>102</v>
      </c>
      <c r="L6" s="116"/>
      <c r="M6" s="116"/>
    </row>
    <row r="7" spans="1:15" ht="13.5" thickBot="1" x14ac:dyDescent="0.25">
      <c r="A7" s="30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</row>
    <row r="8" spans="1:15" ht="25.5" customHeight="1" thickBot="1" x14ac:dyDescent="0.25">
      <c r="A8" s="115" t="s">
        <v>57</v>
      </c>
      <c r="B8" s="59" t="s">
        <v>58</v>
      </c>
      <c r="C8" s="115" t="s">
        <v>104</v>
      </c>
      <c r="D8" s="60" t="s">
        <v>13</v>
      </c>
      <c r="E8" s="1">
        <v>0</v>
      </c>
      <c r="F8" s="61">
        <f t="shared" ref="F8:F11" si="0">G8+H8+I8+J8+K8</f>
        <v>32060</v>
      </c>
      <c r="G8" s="61">
        <f>G9+G10+G11+G12</f>
        <v>5900</v>
      </c>
      <c r="H8" s="61">
        <f t="shared" ref="H8" si="1">H9+H10+H11+H12</f>
        <v>6540</v>
      </c>
      <c r="I8" s="61">
        <f t="shared" ref="I8" si="2">I9+I10+I11+I12</f>
        <v>6540</v>
      </c>
      <c r="J8" s="61">
        <f t="shared" ref="J8" si="3">J9+J10+J11+J12</f>
        <v>6540</v>
      </c>
      <c r="K8" s="61">
        <f t="shared" ref="K8" si="4">K9+K10+K11+K12</f>
        <v>6540</v>
      </c>
      <c r="L8" s="115" t="s">
        <v>97</v>
      </c>
      <c r="M8" s="170" t="s">
        <v>59</v>
      </c>
    </row>
    <row r="9" spans="1:15" ht="25.5" customHeight="1" thickBot="1" x14ac:dyDescent="0.25">
      <c r="A9" s="110"/>
      <c r="B9" s="113" t="s">
        <v>33</v>
      </c>
      <c r="C9" s="110"/>
      <c r="D9" s="60" t="s">
        <v>15</v>
      </c>
      <c r="E9" s="1">
        <v>0</v>
      </c>
      <c r="F9" s="61">
        <f t="shared" si="0"/>
        <v>0</v>
      </c>
      <c r="G9" s="61">
        <f t="shared" ref="G9:K9" si="5">G15+G20+G25+G30</f>
        <v>0</v>
      </c>
      <c r="H9" s="61">
        <f t="shared" si="5"/>
        <v>0</v>
      </c>
      <c r="I9" s="61">
        <f t="shared" si="5"/>
        <v>0</v>
      </c>
      <c r="J9" s="61">
        <f t="shared" si="5"/>
        <v>0</v>
      </c>
      <c r="K9" s="61">
        <f t="shared" si="5"/>
        <v>0</v>
      </c>
      <c r="L9" s="110"/>
      <c r="M9" s="171"/>
    </row>
    <row r="10" spans="1:15" ht="25.5" customHeight="1" thickBot="1" x14ac:dyDescent="0.25">
      <c r="A10" s="110"/>
      <c r="B10" s="113"/>
      <c r="C10" s="110"/>
      <c r="D10" s="60" t="s">
        <v>14</v>
      </c>
      <c r="E10" s="1">
        <v>0</v>
      </c>
      <c r="F10" s="61">
        <f t="shared" si="0"/>
        <v>0</v>
      </c>
      <c r="G10" s="61">
        <f t="shared" ref="G10:K10" si="6">G16+G21+G26+G31</f>
        <v>0</v>
      </c>
      <c r="H10" s="61">
        <f t="shared" si="6"/>
        <v>0</v>
      </c>
      <c r="I10" s="61">
        <f t="shared" si="6"/>
        <v>0</v>
      </c>
      <c r="J10" s="61">
        <f t="shared" si="6"/>
        <v>0</v>
      </c>
      <c r="K10" s="61">
        <f t="shared" si="6"/>
        <v>0</v>
      </c>
      <c r="L10" s="110"/>
      <c r="M10" s="171"/>
    </row>
    <row r="11" spans="1:15" ht="25.5" customHeight="1" thickBot="1" x14ac:dyDescent="0.25">
      <c r="A11" s="110"/>
      <c r="B11" s="113"/>
      <c r="C11" s="110"/>
      <c r="D11" s="60" t="s">
        <v>60</v>
      </c>
      <c r="E11" s="1">
        <v>0</v>
      </c>
      <c r="F11" s="61">
        <f t="shared" si="0"/>
        <v>0</v>
      </c>
      <c r="G11" s="61">
        <f t="shared" ref="G11:K11" si="7">G17+G22+G27+G32</f>
        <v>0</v>
      </c>
      <c r="H11" s="61">
        <f t="shared" si="7"/>
        <v>0</v>
      </c>
      <c r="I11" s="61">
        <f t="shared" si="7"/>
        <v>0</v>
      </c>
      <c r="J11" s="61">
        <f t="shared" si="7"/>
        <v>0</v>
      </c>
      <c r="K11" s="61">
        <f t="shared" si="7"/>
        <v>0</v>
      </c>
      <c r="L11" s="110"/>
      <c r="M11" s="171"/>
    </row>
    <row r="12" spans="1:15" ht="25.5" customHeight="1" thickBot="1" x14ac:dyDescent="0.25">
      <c r="A12" s="116"/>
      <c r="B12" s="114"/>
      <c r="C12" s="159"/>
      <c r="D12" s="60" t="s">
        <v>61</v>
      </c>
      <c r="E12" s="1">
        <v>0</v>
      </c>
      <c r="F12" s="61">
        <f>G12+H12+I12+J12+K12</f>
        <v>32060</v>
      </c>
      <c r="G12" s="61">
        <f>G18+G23+G28+G33</f>
        <v>5900</v>
      </c>
      <c r="H12" s="61">
        <f t="shared" ref="H12:K12" si="8">H18+H23+H28+H33</f>
        <v>6540</v>
      </c>
      <c r="I12" s="61">
        <f t="shared" si="8"/>
        <v>6540</v>
      </c>
      <c r="J12" s="61">
        <f t="shared" si="8"/>
        <v>6540</v>
      </c>
      <c r="K12" s="61">
        <f t="shared" si="8"/>
        <v>6540</v>
      </c>
      <c r="L12" s="159"/>
      <c r="M12" s="171"/>
    </row>
    <row r="13" spans="1:15" ht="25.5" customHeight="1" thickBot="1" x14ac:dyDescent="0.25">
      <c r="A13" s="165" t="s">
        <v>103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7"/>
      <c r="M13" s="171"/>
    </row>
    <row r="14" spans="1:15" ht="25.5" customHeight="1" thickBot="1" x14ac:dyDescent="0.25">
      <c r="A14" s="115" t="s">
        <v>62</v>
      </c>
      <c r="B14" s="115" t="s">
        <v>174</v>
      </c>
      <c r="C14" s="115" t="s">
        <v>104</v>
      </c>
      <c r="D14" s="62" t="s">
        <v>13</v>
      </c>
      <c r="E14" s="89">
        <v>0</v>
      </c>
      <c r="F14" s="61">
        <f t="shared" ref="F14:F37" si="9">G14+H14+I14+J14+K14</f>
        <v>0</v>
      </c>
      <c r="G14" s="61">
        <f>G15+G16+G17+G18</f>
        <v>0</v>
      </c>
      <c r="H14" s="61">
        <f t="shared" ref="H14" si="10">H15+H16+H17+H18</f>
        <v>0</v>
      </c>
      <c r="I14" s="61">
        <f t="shared" ref="I14" si="11">I15+I16+I17+I18</f>
        <v>0</v>
      </c>
      <c r="J14" s="61">
        <f t="shared" ref="J14" si="12">J15+J16+J17+J18</f>
        <v>0</v>
      </c>
      <c r="K14" s="61">
        <f t="shared" ref="K14" si="13">K15+K16+K17+K18</f>
        <v>0</v>
      </c>
      <c r="L14" s="115" t="s">
        <v>96</v>
      </c>
      <c r="M14" s="171"/>
    </row>
    <row r="15" spans="1:15" ht="25.5" customHeight="1" thickBot="1" x14ac:dyDescent="0.25">
      <c r="A15" s="110"/>
      <c r="B15" s="110"/>
      <c r="C15" s="110"/>
      <c r="D15" s="60" t="s">
        <v>15</v>
      </c>
      <c r="E15" s="1">
        <v>0</v>
      </c>
      <c r="F15" s="61">
        <f t="shared" si="9"/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110"/>
      <c r="M15" s="171"/>
    </row>
    <row r="16" spans="1:15" ht="25.5" customHeight="1" thickBot="1" x14ac:dyDescent="0.25">
      <c r="A16" s="110"/>
      <c r="B16" s="110"/>
      <c r="C16" s="110"/>
      <c r="D16" s="60" t="s">
        <v>14</v>
      </c>
      <c r="E16" s="1">
        <v>0</v>
      </c>
      <c r="F16" s="61">
        <f t="shared" si="9"/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110"/>
      <c r="M16" s="171"/>
    </row>
    <row r="17" spans="1:13" ht="25.5" customHeight="1" thickBot="1" x14ac:dyDescent="0.25">
      <c r="A17" s="110"/>
      <c r="B17" s="110"/>
      <c r="C17" s="110"/>
      <c r="D17" s="60" t="s">
        <v>60</v>
      </c>
      <c r="E17" s="1">
        <v>0</v>
      </c>
      <c r="F17" s="61">
        <f t="shared" si="9"/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110"/>
      <c r="M17" s="171"/>
    </row>
    <row r="18" spans="1:13" ht="25.5" customHeight="1" thickBot="1" x14ac:dyDescent="0.25">
      <c r="A18" s="159"/>
      <c r="B18" s="159"/>
      <c r="C18" s="159"/>
      <c r="D18" s="60" t="s">
        <v>63</v>
      </c>
      <c r="E18" s="1">
        <v>0</v>
      </c>
      <c r="F18" s="61">
        <f t="shared" si="9"/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159"/>
      <c r="M18" s="171"/>
    </row>
    <row r="19" spans="1:13" ht="25.5" customHeight="1" thickBot="1" x14ac:dyDescent="0.25">
      <c r="A19" s="162" t="s">
        <v>64</v>
      </c>
      <c r="B19" s="162" t="s">
        <v>46</v>
      </c>
      <c r="C19" s="162" t="s">
        <v>104</v>
      </c>
      <c r="D19" s="60" t="s">
        <v>13</v>
      </c>
      <c r="E19" s="1">
        <v>0</v>
      </c>
      <c r="F19" s="61">
        <f t="shared" si="9"/>
        <v>8862</v>
      </c>
      <c r="G19" s="61">
        <f>G20+G21+G22+G23</f>
        <v>1302</v>
      </c>
      <c r="H19" s="61">
        <f t="shared" ref="H19" si="14">H20+H21+H22+H23</f>
        <v>1890</v>
      </c>
      <c r="I19" s="61">
        <f t="shared" ref="I19" si="15">I20+I21+I22+I23</f>
        <v>1890</v>
      </c>
      <c r="J19" s="61">
        <f t="shared" ref="J19" si="16">J20+J21+J22+J23</f>
        <v>1890</v>
      </c>
      <c r="K19" s="61">
        <f t="shared" ref="K19" si="17">K20+K21+K22+K23</f>
        <v>1890</v>
      </c>
      <c r="L19" s="162" t="s">
        <v>98</v>
      </c>
      <c r="M19" s="171"/>
    </row>
    <row r="20" spans="1:13" ht="25.5" customHeight="1" thickBot="1" x14ac:dyDescent="0.25">
      <c r="A20" s="110"/>
      <c r="B20" s="110"/>
      <c r="C20" s="110"/>
      <c r="D20" s="60" t="s">
        <v>15</v>
      </c>
      <c r="E20" s="1">
        <v>0</v>
      </c>
      <c r="F20" s="61">
        <f t="shared" si="9"/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110"/>
      <c r="M20" s="171"/>
    </row>
    <row r="21" spans="1:13" ht="25.5" customHeight="1" thickBot="1" x14ac:dyDescent="0.25">
      <c r="A21" s="110"/>
      <c r="B21" s="110"/>
      <c r="C21" s="110"/>
      <c r="D21" s="60" t="s">
        <v>14</v>
      </c>
      <c r="E21" s="1">
        <v>0</v>
      </c>
      <c r="F21" s="61">
        <f t="shared" si="9"/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110"/>
      <c r="M21" s="171"/>
    </row>
    <row r="22" spans="1:13" ht="25.5" customHeight="1" thickBot="1" x14ac:dyDescent="0.25">
      <c r="A22" s="110"/>
      <c r="B22" s="110"/>
      <c r="C22" s="110"/>
      <c r="D22" s="60" t="s">
        <v>60</v>
      </c>
      <c r="E22" s="1">
        <v>0</v>
      </c>
      <c r="F22" s="61">
        <f t="shared" si="9"/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110"/>
      <c r="M22" s="171"/>
    </row>
    <row r="23" spans="1:13" ht="25.5" customHeight="1" thickBot="1" x14ac:dyDescent="0.25">
      <c r="A23" s="159"/>
      <c r="B23" s="159"/>
      <c r="C23" s="159"/>
      <c r="D23" s="60" t="s">
        <v>63</v>
      </c>
      <c r="E23" s="1">
        <v>0</v>
      </c>
      <c r="F23" s="61">
        <f>G23+H23+I23+J23+K23</f>
        <v>8862</v>
      </c>
      <c r="G23" s="61">
        <v>1302</v>
      </c>
      <c r="H23" s="61">
        <v>1890</v>
      </c>
      <c r="I23" s="61">
        <v>1890</v>
      </c>
      <c r="J23" s="61">
        <v>1890</v>
      </c>
      <c r="K23" s="61">
        <v>1890</v>
      </c>
      <c r="L23" s="159"/>
      <c r="M23" s="171"/>
    </row>
    <row r="24" spans="1:13" ht="25.5" customHeight="1" thickBot="1" x14ac:dyDescent="0.25">
      <c r="A24" s="162" t="s">
        <v>65</v>
      </c>
      <c r="B24" s="162" t="s">
        <v>84</v>
      </c>
      <c r="C24" s="162" t="s">
        <v>104</v>
      </c>
      <c r="D24" s="60" t="s">
        <v>13</v>
      </c>
      <c r="E24" s="1">
        <v>0</v>
      </c>
      <c r="F24" s="61">
        <f t="shared" si="9"/>
        <v>23198</v>
      </c>
      <c r="G24" s="61">
        <f>G25+G26+G27+G28</f>
        <v>4598</v>
      </c>
      <c r="H24" s="61">
        <f t="shared" ref="H24" si="18">H25+H26+H27+H28</f>
        <v>4650</v>
      </c>
      <c r="I24" s="61">
        <f t="shared" ref="I24" si="19">I25+I26+I27+I28</f>
        <v>4650</v>
      </c>
      <c r="J24" s="61">
        <f t="shared" ref="J24" si="20">J25+J26+J27+J28</f>
        <v>4650</v>
      </c>
      <c r="K24" s="61">
        <f t="shared" ref="K24" si="21">K25+K26+K27+K28</f>
        <v>4650</v>
      </c>
      <c r="L24" s="162" t="s">
        <v>99</v>
      </c>
      <c r="M24" s="171"/>
    </row>
    <row r="25" spans="1:13" ht="25.5" customHeight="1" thickBot="1" x14ac:dyDescent="0.25">
      <c r="A25" s="110"/>
      <c r="B25" s="110"/>
      <c r="C25" s="110"/>
      <c r="D25" s="60" t="s">
        <v>15</v>
      </c>
      <c r="E25" s="1">
        <v>0</v>
      </c>
      <c r="F25" s="61">
        <f t="shared" si="9"/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110"/>
      <c r="M25" s="171"/>
    </row>
    <row r="26" spans="1:13" ht="25.5" customHeight="1" thickBot="1" x14ac:dyDescent="0.25">
      <c r="A26" s="110"/>
      <c r="B26" s="110"/>
      <c r="C26" s="110"/>
      <c r="D26" s="60" t="s">
        <v>14</v>
      </c>
      <c r="E26" s="1">
        <v>0</v>
      </c>
      <c r="F26" s="61">
        <f t="shared" si="9"/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110"/>
      <c r="M26" s="171"/>
    </row>
    <row r="27" spans="1:13" ht="25.5" customHeight="1" thickBot="1" x14ac:dyDescent="0.25">
      <c r="A27" s="110"/>
      <c r="B27" s="110"/>
      <c r="C27" s="110"/>
      <c r="D27" s="60" t="s">
        <v>60</v>
      </c>
      <c r="E27" s="1">
        <v>0</v>
      </c>
      <c r="F27" s="61">
        <f t="shared" si="9"/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110"/>
      <c r="M27" s="171"/>
    </row>
    <row r="28" spans="1:13" ht="25.5" customHeight="1" thickBot="1" x14ac:dyDescent="0.25">
      <c r="A28" s="159"/>
      <c r="B28" s="159"/>
      <c r="C28" s="159"/>
      <c r="D28" s="60" t="s">
        <v>63</v>
      </c>
      <c r="E28" s="1">
        <v>0</v>
      </c>
      <c r="F28" s="61">
        <f t="shared" si="9"/>
        <v>23198</v>
      </c>
      <c r="G28" s="61">
        <v>4598</v>
      </c>
      <c r="H28" s="61">
        <v>4650</v>
      </c>
      <c r="I28" s="61">
        <v>4650</v>
      </c>
      <c r="J28" s="61">
        <v>4650</v>
      </c>
      <c r="K28" s="61">
        <v>4650</v>
      </c>
      <c r="L28" s="159"/>
      <c r="M28" s="171"/>
    </row>
    <row r="29" spans="1:13" ht="25.5" customHeight="1" thickBot="1" x14ac:dyDescent="0.25">
      <c r="A29" s="162" t="s">
        <v>66</v>
      </c>
      <c r="B29" s="162" t="s">
        <v>83</v>
      </c>
      <c r="C29" s="162" t="s">
        <v>104</v>
      </c>
      <c r="D29" s="1" t="s">
        <v>13</v>
      </c>
      <c r="E29" s="1">
        <v>0</v>
      </c>
      <c r="F29" s="61">
        <f t="shared" si="9"/>
        <v>0</v>
      </c>
      <c r="G29" s="61">
        <f>G30+G31+G32+G33</f>
        <v>0</v>
      </c>
      <c r="H29" s="61">
        <f t="shared" ref="H29" si="22">H30+H31+H32+H33</f>
        <v>0</v>
      </c>
      <c r="I29" s="61">
        <f t="shared" ref="I29" si="23">I30+I31+I32+I33</f>
        <v>0</v>
      </c>
      <c r="J29" s="61">
        <f t="shared" ref="J29" si="24">J30+J31+J32+J33</f>
        <v>0</v>
      </c>
      <c r="K29" s="61">
        <f t="shared" ref="K29" si="25">K30+K31+K32+K33</f>
        <v>0</v>
      </c>
      <c r="L29" s="162" t="s">
        <v>99</v>
      </c>
      <c r="M29" s="171"/>
    </row>
    <row r="30" spans="1:13" ht="25.5" customHeight="1" thickBot="1" x14ac:dyDescent="0.25">
      <c r="A30" s="110"/>
      <c r="B30" s="110"/>
      <c r="C30" s="110"/>
      <c r="D30" s="60" t="s">
        <v>15</v>
      </c>
      <c r="E30" s="1">
        <v>0</v>
      </c>
      <c r="F30" s="61">
        <f t="shared" si="9"/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110"/>
      <c r="M30" s="171"/>
    </row>
    <row r="31" spans="1:13" ht="25.5" customHeight="1" thickBot="1" x14ac:dyDescent="0.25">
      <c r="A31" s="110"/>
      <c r="B31" s="110"/>
      <c r="C31" s="110"/>
      <c r="D31" s="60" t="s">
        <v>14</v>
      </c>
      <c r="E31" s="1">
        <v>0</v>
      </c>
      <c r="F31" s="61">
        <f t="shared" si="9"/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110"/>
      <c r="M31" s="171"/>
    </row>
    <row r="32" spans="1:13" ht="25.5" customHeight="1" thickBot="1" x14ac:dyDescent="0.25">
      <c r="A32" s="110"/>
      <c r="B32" s="110"/>
      <c r="C32" s="110"/>
      <c r="D32" s="60" t="s">
        <v>60</v>
      </c>
      <c r="E32" s="1">
        <v>0</v>
      </c>
      <c r="F32" s="61">
        <f t="shared" si="9"/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110"/>
      <c r="M32" s="171"/>
    </row>
    <row r="33" spans="1:13" ht="25.5" customHeight="1" thickBot="1" x14ac:dyDescent="0.25">
      <c r="A33" s="116"/>
      <c r="B33" s="116"/>
      <c r="C33" s="159"/>
      <c r="D33" s="60" t="s">
        <v>63</v>
      </c>
      <c r="E33" s="1">
        <v>0</v>
      </c>
      <c r="F33" s="61">
        <f t="shared" si="9"/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159"/>
      <c r="M33" s="172"/>
    </row>
    <row r="34" spans="1:13" ht="25.5" customHeight="1" thickBot="1" x14ac:dyDescent="0.25">
      <c r="A34" s="115" t="s">
        <v>67</v>
      </c>
      <c r="B34" s="115" t="s">
        <v>79</v>
      </c>
      <c r="C34" s="162" t="s">
        <v>104</v>
      </c>
      <c r="D34" s="1" t="s">
        <v>13</v>
      </c>
      <c r="E34" s="1">
        <v>0</v>
      </c>
      <c r="F34" s="61">
        <f t="shared" si="9"/>
        <v>9484</v>
      </c>
      <c r="G34" s="61">
        <f t="shared" ref="G34:K34" si="26">G40+G45+G50+G55+G60</f>
        <v>9484</v>
      </c>
      <c r="H34" s="61">
        <f t="shared" si="26"/>
        <v>0</v>
      </c>
      <c r="I34" s="61">
        <f t="shared" si="26"/>
        <v>0</v>
      </c>
      <c r="J34" s="61">
        <f t="shared" si="26"/>
        <v>0</v>
      </c>
      <c r="K34" s="61">
        <f t="shared" si="26"/>
        <v>0</v>
      </c>
      <c r="L34" s="163"/>
      <c r="M34" s="117" t="s">
        <v>69</v>
      </c>
    </row>
    <row r="35" spans="1:13" ht="25.5" customHeight="1" thickBot="1" x14ac:dyDescent="0.25">
      <c r="A35" s="110"/>
      <c r="B35" s="110"/>
      <c r="C35" s="110"/>
      <c r="D35" s="60" t="s">
        <v>15</v>
      </c>
      <c r="E35" s="1">
        <v>0</v>
      </c>
      <c r="F35" s="61">
        <f t="shared" si="9"/>
        <v>0</v>
      </c>
      <c r="G35" s="61">
        <f t="shared" ref="G35:K35" si="27">G41+G46+G51+G56+G61</f>
        <v>0</v>
      </c>
      <c r="H35" s="61">
        <f t="shared" si="27"/>
        <v>0</v>
      </c>
      <c r="I35" s="61">
        <f t="shared" si="27"/>
        <v>0</v>
      </c>
      <c r="J35" s="61">
        <f t="shared" si="27"/>
        <v>0</v>
      </c>
      <c r="K35" s="61">
        <f t="shared" si="27"/>
        <v>0</v>
      </c>
      <c r="L35" s="161"/>
      <c r="M35" s="113"/>
    </row>
    <row r="36" spans="1:13" ht="25.5" customHeight="1" thickBot="1" x14ac:dyDescent="0.25">
      <c r="A36" s="110"/>
      <c r="B36" s="110"/>
      <c r="C36" s="110"/>
      <c r="D36" s="60" t="s">
        <v>14</v>
      </c>
      <c r="E36" s="1">
        <v>0</v>
      </c>
      <c r="F36" s="61">
        <f t="shared" si="9"/>
        <v>0</v>
      </c>
      <c r="G36" s="61">
        <f t="shared" ref="G36:K36" si="28">G42+G47+G52+G57+G62</f>
        <v>0</v>
      </c>
      <c r="H36" s="61">
        <f t="shared" si="28"/>
        <v>0</v>
      </c>
      <c r="I36" s="61">
        <f t="shared" si="28"/>
        <v>0</v>
      </c>
      <c r="J36" s="61">
        <f t="shared" si="28"/>
        <v>0</v>
      </c>
      <c r="K36" s="61">
        <f t="shared" si="28"/>
        <v>0</v>
      </c>
      <c r="L36" s="161"/>
      <c r="M36" s="113"/>
    </row>
    <row r="37" spans="1:13" ht="25.5" customHeight="1" thickBot="1" x14ac:dyDescent="0.25">
      <c r="A37" s="110"/>
      <c r="B37" s="110"/>
      <c r="C37" s="110"/>
      <c r="D37" s="60" t="s">
        <v>60</v>
      </c>
      <c r="E37" s="1">
        <v>0</v>
      </c>
      <c r="F37" s="61">
        <f t="shared" si="9"/>
        <v>0</v>
      </c>
      <c r="G37" s="61">
        <f t="shared" ref="G37:K37" si="29">G43+G48+G53+G58+G63</f>
        <v>0</v>
      </c>
      <c r="H37" s="61">
        <f t="shared" si="29"/>
        <v>0</v>
      </c>
      <c r="I37" s="61">
        <f t="shared" si="29"/>
        <v>0</v>
      </c>
      <c r="J37" s="61">
        <f t="shared" si="29"/>
        <v>0</v>
      </c>
      <c r="K37" s="61">
        <f t="shared" si="29"/>
        <v>0</v>
      </c>
      <c r="L37" s="161"/>
      <c r="M37" s="113"/>
    </row>
    <row r="38" spans="1:13" ht="25.5" customHeight="1" thickBot="1" x14ac:dyDescent="0.25">
      <c r="A38" s="116"/>
      <c r="B38" s="116"/>
      <c r="C38" s="159"/>
      <c r="D38" s="60" t="s">
        <v>63</v>
      </c>
      <c r="E38" s="1">
        <v>0</v>
      </c>
      <c r="F38" s="61">
        <f>G38+H38+I38+J38+K38</f>
        <v>9484</v>
      </c>
      <c r="G38" s="61">
        <f>G44+G49+G54+G59+G64</f>
        <v>9484</v>
      </c>
      <c r="H38" s="61">
        <f t="shared" ref="H38:K38" si="30">H44+H49+H54+H59+H64</f>
        <v>0</v>
      </c>
      <c r="I38" s="61">
        <f t="shared" si="30"/>
        <v>0</v>
      </c>
      <c r="J38" s="61">
        <f t="shared" si="30"/>
        <v>0</v>
      </c>
      <c r="K38" s="61">
        <f t="shared" si="30"/>
        <v>0</v>
      </c>
      <c r="L38" s="164"/>
      <c r="M38" s="113"/>
    </row>
    <row r="39" spans="1:13" ht="25.5" customHeight="1" thickBot="1" x14ac:dyDescent="0.25">
      <c r="A39" s="165" t="s">
        <v>213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13"/>
    </row>
    <row r="40" spans="1:13" ht="25.5" customHeight="1" thickBot="1" x14ac:dyDescent="0.25">
      <c r="A40" s="115" t="s">
        <v>68</v>
      </c>
      <c r="B40" s="115" t="s">
        <v>47</v>
      </c>
      <c r="C40" s="115" t="s">
        <v>104</v>
      </c>
      <c r="D40" s="62" t="s">
        <v>13</v>
      </c>
      <c r="E40" s="89">
        <v>0</v>
      </c>
      <c r="F40" s="63">
        <f>G40+H40+I40+J40+K40</f>
        <v>9484</v>
      </c>
      <c r="G40" s="61">
        <f>G41+G42+G43+G44</f>
        <v>9484</v>
      </c>
      <c r="H40" s="61">
        <f t="shared" ref="H40" si="31">H41+H42+H43+H44</f>
        <v>0</v>
      </c>
      <c r="I40" s="61">
        <f t="shared" ref="I40" si="32">I41+I42+I43+I44</f>
        <v>0</v>
      </c>
      <c r="J40" s="61">
        <f t="shared" ref="J40" si="33">J41+J42+J43+J44</f>
        <v>0</v>
      </c>
      <c r="K40" s="61">
        <f t="shared" ref="K40" si="34">K41+K42+K43+K44</f>
        <v>0</v>
      </c>
      <c r="L40" s="160" t="s">
        <v>96</v>
      </c>
      <c r="M40" s="113"/>
    </row>
    <row r="41" spans="1:13" ht="25.5" customHeight="1" thickBot="1" x14ac:dyDescent="0.25">
      <c r="A41" s="110"/>
      <c r="B41" s="110"/>
      <c r="C41" s="110"/>
      <c r="D41" s="60" t="s">
        <v>15</v>
      </c>
      <c r="E41" s="1">
        <v>0</v>
      </c>
      <c r="F41" s="63">
        <f t="shared" ref="F41:F69" si="35">G41+H41+I41+J41+K41</f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161"/>
      <c r="M41" s="113"/>
    </row>
    <row r="42" spans="1:13" ht="25.5" customHeight="1" thickBot="1" x14ac:dyDescent="0.25">
      <c r="A42" s="110"/>
      <c r="B42" s="110"/>
      <c r="C42" s="110"/>
      <c r="D42" s="60" t="s">
        <v>14</v>
      </c>
      <c r="E42" s="1">
        <v>0</v>
      </c>
      <c r="F42" s="63">
        <f t="shared" si="35"/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161"/>
      <c r="M42" s="113"/>
    </row>
    <row r="43" spans="1:13" ht="25.5" customHeight="1" thickBot="1" x14ac:dyDescent="0.25">
      <c r="A43" s="110"/>
      <c r="B43" s="110"/>
      <c r="C43" s="110"/>
      <c r="D43" s="60" t="s">
        <v>60</v>
      </c>
      <c r="E43" s="1">
        <v>0</v>
      </c>
      <c r="F43" s="63">
        <f t="shared" si="35"/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161"/>
      <c r="M43" s="113"/>
    </row>
    <row r="44" spans="1:13" ht="25.5" customHeight="1" thickBot="1" x14ac:dyDescent="0.25">
      <c r="A44" s="110"/>
      <c r="B44" s="110"/>
      <c r="C44" s="110"/>
      <c r="D44" s="64" t="s">
        <v>63</v>
      </c>
      <c r="E44" s="59">
        <v>0</v>
      </c>
      <c r="F44" s="63">
        <f t="shared" si="35"/>
        <v>9484</v>
      </c>
      <c r="G44" s="65">
        <v>9484</v>
      </c>
      <c r="H44" s="65">
        <v>0</v>
      </c>
      <c r="I44" s="65">
        <v>0</v>
      </c>
      <c r="J44" s="65">
        <v>0</v>
      </c>
      <c r="K44" s="65">
        <v>0</v>
      </c>
      <c r="L44" s="161"/>
      <c r="M44" s="113"/>
    </row>
    <row r="45" spans="1:13" ht="25.5" customHeight="1" thickBot="1" x14ac:dyDescent="0.25">
      <c r="A45" s="115" t="s">
        <v>70</v>
      </c>
      <c r="B45" s="115" t="s">
        <v>80</v>
      </c>
      <c r="C45" s="115" t="s">
        <v>104</v>
      </c>
      <c r="D45" s="62" t="s">
        <v>13</v>
      </c>
      <c r="E45" s="89">
        <v>0</v>
      </c>
      <c r="F45" s="63">
        <f t="shared" si="35"/>
        <v>0</v>
      </c>
      <c r="G45" s="66">
        <f>G46+G47+G48+G49</f>
        <v>0</v>
      </c>
      <c r="H45" s="66">
        <f t="shared" ref="H45" si="36">H46+H47+H48+H49</f>
        <v>0</v>
      </c>
      <c r="I45" s="66">
        <f t="shared" ref="I45" si="37">I46+I47+I48+I49</f>
        <v>0</v>
      </c>
      <c r="J45" s="66">
        <f t="shared" ref="J45" si="38">J46+J47+J48+J49</f>
        <v>0</v>
      </c>
      <c r="K45" s="66">
        <f t="shared" ref="K45" si="39">K46+K47+K48+K49</f>
        <v>0</v>
      </c>
      <c r="L45" s="115" t="s">
        <v>100</v>
      </c>
      <c r="M45" s="113"/>
    </row>
    <row r="46" spans="1:13" ht="25.5" customHeight="1" thickBot="1" x14ac:dyDescent="0.25">
      <c r="A46" s="110"/>
      <c r="B46" s="110"/>
      <c r="C46" s="110"/>
      <c r="D46" s="60" t="s">
        <v>15</v>
      </c>
      <c r="E46" s="1">
        <v>0</v>
      </c>
      <c r="F46" s="63">
        <f t="shared" si="35"/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110"/>
      <c r="M46" s="113"/>
    </row>
    <row r="47" spans="1:13" ht="25.5" customHeight="1" thickBot="1" x14ac:dyDescent="0.25">
      <c r="A47" s="110"/>
      <c r="B47" s="110"/>
      <c r="C47" s="110"/>
      <c r="D47" s="60" t="s">
        <v>14</v>
      </c>
      <c r="E47" s="1">
        <v>0</v>
      </c>
      <c r="F47" s="63">
        <f t="shared" si="35"/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110"/>
      <c r="M47" s="113"/>
    </row>
    <row r="48" spans="1:13" ht="25.5" customHeight="1" thickBot="1" x14ac:dyDescent="0.25">
      <c r="A48" s="110"/>
      <c r="B48" s="110"/>
      <c r="C48" s="110"/>
      <c r="D48" s="60" t="s">
        <v>60</v>
      </c>
      <c r="E48" s="1">
        <v>0</v>
      </c>
      <c r="F48" s="63">
        <f t="shared" si="35"/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110"/>
      <c r="M48" s="113"/>
    </row>
    <row r="49" spans="1:13" ht="25.5" customHeight="1" thickBot="1" x14ac:dyDescent="0.25">
      <c r="A49" s="116"/>
      <c r="B49" s="116"/>
      <c r="C49" s="116"/>
      <c r="D49" s="60" t="s">
        <v>63</v>
      </c>
      <c r="E49" s="1">
        <v>0</v>
      </c>
      <c r="F49" s="63">
        <f t="shared" si="35"/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116"/>
      <c r="M49" s="113"/>
    </row>
    <row r="50" spans="1:13" ht="25.5" customHeight="1" thickBot="1" x14ac:dyDescent="0.25">
      <c r="A50" s="115" t="s">
        <v>71</v>
      </c>
      <c r="B50" s="115" t="s">
        <v>185</v>
      </c>
      <c r="C50" s="115" t="s">
        <v>104</v>
      </c>
      <c r="D50" s="62" t="s">
        <v>13</v>
      </c>
      <c r="E50" s="89">
        <v>0</v>
      </c>
      <c r="F50" s="63">
        <f t="shared" si="35"/>
        <v>0</v>
      </c>
      <c r="G50" s="66">
        <f>G51+G52+G53+G54</f>
        <v>0</v>
      </c>
      <c r="H50" s="66">
        <f t="shared" ref="H50" si="40">H51+H52+H53+H54</f>
        <v>0</v>
      </c>
      <c r="I50" s="66">
        <f t="shared" ref="I50" si="41">I51+I52+I53+I54</f>
        <v>0</v>
      </c>
      <c r="J50" s="66">
        <f t="shared" ref="J50" si="42">J51+J52+J53+J54</f>
        <v>0</v>
      </c>
      <c r="K50" s="66">
        <f t="shared" ref="K50" si="43">K51+K52+K53+K54</f>
        <v>0</v>
      </c>
      <c r="L50" s="115" t="s">
        <v>96</v>
      </c>
      <c r="M50" s="113"/>
    </row>
    <row r="51" spans="1:13" ht="25.5" customHeight="1" thickBot="1" x14ac:dyDescent="0.25">
      <c r="A51" s="110"/>
      <c r="B51" s="110"/>
      <c r="C51" s="110"/>
      <c r="D51" s="60" t="s">
        <v>15</v>
      </c>
      <c r="E51" s="1">
        <v>0</v>
      </c>
      <c r="F51" s="63">
        <f t="shared" si="35"/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110"/>
      <c r="M51" s="113"/>
    </row>
    <row r="52" spans="1:13" ht="25.5" customHeight="1" thickBot="1" x14ac:dyDescent="0.25">
      <c r="A52" s="110"/>
      <c r="B52" s="110"/>
      <c r="C52" s="110"/>
      <c r="D52" s="60" t="s">
        <v>14</v>
      </c>
      <c r="E52" s="1">
        <v>0</v>
      </c>
      <c r="F52" s="63">
        <f t="shared" si="35"/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110"/>
      <c r="M52" s="113"/>
    </row>
    <row r="53" spans="1:13" ht="25.5" customHeight="1" thickBot="1" x14ac:dyDescent="0.25">
      <c r="A53" s="110"/>
      <c r="B53" s="110"/>
      <c r="C53" s="110"/>
      <c r="D53" s="60" t="s">
        <v>60</v>
      </c>
      <c r="E53" s="1">
        <v>0</v>
      </c>
      <c r="F53" s="63">
        <f t="shared" si="35"/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110"/>
      <c r="M53" s="113"/>
    </row>
    <row r="54" spans="1:13" ht="25.5" customHeight="1" thickBot="1" x14ac:dyDescent="0.25">
      <c r="A54" s="116"/>
      <c r="B54" s="116"/>
      <c r="C54" s="116"/>
      <c r="D54" s="60" t="s">
        <v>63</v>
      </c>
      <c r="E54" s="1">
        <v>0</v>
      </c>
      <c r="F54" s="63">
        <f t="shared" si="35"/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116"/>
      <c r="M54" s="113"/>
    </row>
    <row r="55" spans="1:13" ht="25.5" customHeight="1" thickBot="1" x14ac:dyDescent="0.25">
      <c r="A55" s="115" t="s">
        <v>72</v>
      </c>
      <c r="B55" s="115" t="s">
        <v>81</v>
      </c>
      <c r="C55" s="115" t="s">
        <v>104</v>
      </c>
      <c r="D55" s="62" t="s">
        <v>13</v>
      </c>
      <c r="E55" s="89">
        <v>0</v>
      </c>
      <c r="F55" s="63">
        <f t="shared" si="35"/>
        <v>0</v>
      </c>
      <c r="G55" s="66">
        <f>G56+G57+G58+G59</f>
        <v>0</v>
      </c>
      <c r="H55" s="66">
        <f t="shared" ref="H55" si="44">H56+H57+H58+H59</f>
        <v>0</v>
      </c>
      <c r="I55" s="66">
        <f t="shared" ref="I55" si="45">I56+I57+I58+I59</f>
        <v>0</v>
      </c>
      <c r="J55" s="66">
        <f t="shared" ref="J55" si="46">J56+J57+J58+J59</f>
        <v>0</v>
      </c>
      <c r="K55" s="66">
        <f t="shared" ref="K55" si="47">K56+K57+K58+K59</f>
        <v>0</v>
      </c>
      <c r="L55" s="115" t="s">
        <v>96</v>
      </c>
      <c r="M55" s="113"/>
    </row>
    <row r="56" spans="1:13" ht="25.5" customHeight="1" thickBot="1" x14ac:dyDescent="0.25">
      <c r="A56" s="110"/>
      <c r="B56" s="110"/>
      <c r="C56" s="110"/>
      <c r="D56" s="60" t="s">
        <v>15</v>
      </c>
      <c r="E56" s="1">
        <v>0</v>
      </c>
      <c r="F56" s="63">
        <f t="shared" si="35"/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110"/>
      <c r="M56" s="113"/>
    </row>
    <row r="57" spans="1:13" ht="25.5" customHeight="1" thickBot="1" x14ac:dyDescent="0.25">
      <c r="A57" s="110"/>
      <c r="B57" s="110"/>
      <c r="C57" s="110"/>
      <c r="D57" s="60" t="s">
        <v>14</v>
      </c>
      <c r="E57" s="1">
        <v>0</v>
      </c>
      <c r="F57" s="63">
        <f t="shared" si="35"/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110"/>
      <c r="M57" s="113"/>
    </row>
    <row r="58" spans="1:13" ht="25.5" customHeight="1" thickBot="1" x14ac:dyDescent="0.25">
      <c r="A58" s="110"/>
      <c r="B58" s="110"/>
      <c r="C58" s="110"/>
      <c r="D58" s="60" t="s">
        <v>60</v>
      </c>
      <c r="E58" s="1">
        <v>0</v>
      </c>
      <c r="F58" s="63">
        <f t="shared" si="35"/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110"/>
      <c r="M58" s="113"/>
    </row>
    <row r="59" spans="1:13" ht="25.5" customHeight="1" thickBot="1" x14ac:dyDescent="0.25">
      <c r="A59" s="116"/>
      <c r="B59" s="116"/>
      <c r="C59" s="116"/>
      <c r="D59" s="60" t="s">
        <v>63</v>
      </c>
      <c r="E59" s="1">
        <v>0</v>
      </c>
      <c r="F59" s="63">
        <f t="shared" si="35"/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116"/>
      <c r="M59" s="113"/>
    </row>
    <row r="60" spans="1:13" ht="25.5" customHeight="1" thickBot="1" x14ac:dyDescent="0.25">
      <c r="A60" s="115" t="s">
        <v>73</v>
      </c>
      <c r="B60" s="115" t="s">
        <v>49</v>
      </c>
      <c r="C60" s="115" t="s">
        <v>104</v>
      </c>
      <c r="D60" s="62" t="s">
        <v>13</v>
      </c>
      <c r="E60" s="89">
        <v>0</v>
      </c>
      <c r="F60" s="63">
        <f t="shared" si="35"/>
        <v>0</v>
      </c>
      <c r="G60" s="66">
        <f>G61+G62+G63+G64</f>
        <v>0</v>
      </c>
      <c r="H60" s="66">
        <f t="shared" ref="H60" si="48">H61+H62+H63+H64</f>
        <v>0</v>
      </c>
      <c r="I60" s="66">
        <f t="shared" ref="I60" si="49">I61+I62+I63+I64</f>
        <v>0</v>
      </c>
      <c r="J60" s="66">
        <f t="shared" ref="J60" si="50">J61+J62+J63+J64</f>
        <v>0</v>
      </c>
      <c r="K60" s="66">
        <f t="shared" ref="K60" si="51">K61+K62+K63+K64</f>
        <v>0</v>
      </c>
      <c r="L60" s="115" t="s">
        <v>96</v>
      </c>
      <c r="M60" s="113"/>
    </row>
    <row r="61" spans="1:13" ht="25.5" customHeight="1" thickBot="1" x14ac:dyDescent="0.25">
      <c r="A61" s="110"/>
      <c r="B61" s="110"/>
      <c r="C61" s="110"/>
      <c r="D61" s="60" t="s">
        <v>15</v>
      </c>
      <c r="E61" s="1">
        <v>0</v>
      </c>
      <c r="F61" s="63">
        <f t="shared" si="35"/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110"/>
      <c r="M61" s="113"/>
    </row>
    <row r="62" spans="1:13" ht="25.5" customHeight="1" thickBot="1" x14ac:dyDescent="0.25">
      <c r="A62" s="110"/>
      <c r="B62" s="110"/>
      <c r="C62" s="110"/>
      <c r="D62" s="60" t="s">
        <v>14</v>
      </c>
      <c r="E62" s="1">
        <v>0</v>
      </c>
      <c r="F62" s="63">
        <f t="shared" si="35"/>
        <v>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110"/>
      <c r="M62" s="113"/>
    </row>
    <row r="63" spans="1:13" ht="25.5" customHeight="1" thickBot="1" x14ac:dyDescent="0.25">
      <c r="A63" s="110"/>
      <c r="B63" s="110"/>
      <c r="C63" s="110"/>
      <c r="D63" s="60" t="s">
        <v>60</v>
      </c>
      <c r="E63" s="1">
        <v>0</v>
      </c>
      <c r="F63" s="63">
        <f t="shared" si="35"/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110"/>
      <c r="M63" s="113"/>
    </row>
    <row r="64" spans="1:13" ht="25.5" customHeight="1" thickBot="1" x14ac:dyDescent="0.25">
      <c r="A64" s="116"/>
      <c r="B64" s="116"/>
      <c r="C64" s="116"/>
      <c r="D64" s="60" t="s">
        <v>63</v>
      </c>
      <c r="E64" s="1">
        <v>0</v>
      </c>
      <c r="F64" s="63">
        <f t="shared" si="35"/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116"/>
      <c r="M64" s="114"/>
    </row>
    <row r="65" spans="1:13" ht="25.5" customHeight="1" thickBot="1" x14ac:dyDescent="0.25">
      <c r="A65" s="115" t="s">
        <v>74</v>
      </c>
      <c r="B65" s="115" t="s">
        <v>82</v>
      </c>
      <c r="C65" s="115" t="s">
        <v>104</v>
      </c>
      <c r="D65" s="62" t="s">
        <v>13</v>
      </c>
      <c r="E65" s="89">
        <v>0</v>
      </c>
      <c r="F65" s="63">
        <f t="shared" si="35"/>
        <v>58458</v>
      </c>
      <c r="G65" s="66">
        <f>G66+G67+G68+G69</f>
        <v>15858</v>
      </c>
      <c r="H65" s="66">
        <f t="shared" ref="H65" si="52">H66+H67+H68+H69</f>
        <v>10650</v>
      </c>
      <c r="I65" s="66">
        <f t="shared" ref="I65" si="53">I66+I67+I68+I69</f>
        <v>10650</v>
      </c>
      <c r="J65" s="66">
        <f t="shared" ref="J65" si="54">J66+J67+J68+J69</f>
        <v>10650</v>
      </c>
      <c r="K65" s="66">
        <f t="shared" ref="K65" si="55">K66+K67+K68+K69</f>
        <v>10650</v>
      </c>
      <c r="L65" s="115"/>
      <c r="M65" s="117" t="s">
        <v>76</v>
      </c>
    </row>
    <row r="66" spans="1:13" ht="25.5" customHeight="1" thickBot="1" x14ac:dyDescent="0.25">
      <c r="A66" s="110"/>
      <c r="B66" s="110"/>
      <c r="C66" s="110"/>
      <c r="D66" s="60" t="s">
        <v>15</v>
      </c>
      <c r="E66" s="1">
        <v>0</v>
      </c>
      <c r="F66" s="63">
        <f t="shared" si="35"/>
        <v>0</v>
      </c>
      <c r="G66" s="61">
        <f t="shared" ref="G66:K69" si="56">G72+G77+G82</f>
        <v>0</v>
      </c>
      <c r="H66" s="61">
        <f t="shared" si="56"/>
        <v>0</v>
      </c>
      <c r="I66" s="61">
        <f t="shared" si="56"/>
        <v>0</v>
      </c>
      <c r="J66" s="61">
        <f t="shared" si="56"/>
        <v>0</v>
      </c>
      <c r="K66" s="61">
        <f t="shared" si="56"/>
        <v>0</v>
      </c>
      <c r="L66" s="110"/>
      <c r="M66" s="113"/>
    </row>
    <row r="67" spans="1:13" ht="25.5" customHeight="1" thickBot="1" x14ac:dyDescent="0.25">
      <c r="A67" s="110"/>
      <c r="B67" s="110"/>
      <c r="C67" s="110"/>
      <c r="D67" s="60" t="s">
        <v>14</v>
      </c>
      <c r="E67" s="1">
        <v>0</v>
      </c>
      <c r="F67" s="63">
        <f t="shared" si="35"/>
        <v>0</v>
      </c>
      <c r="G67" s="61">
        <f t="shared" si="56"/>
        <v>0</v>
      </c>
      <c r="H67" s="61">
        <f t="shared" si="56"/>
        <v>0</v>
      </c>
      <c r="I67" s="61">
        <f t="shared" si="56"/>
        <v>0</v>
      </c>
      <c r="J67" s="61">
        <f t="shared" si="56"/>
        <v>0</v>
      </c>
      <c r="K67" s="61">
        <f t="shared" si="56"/>
        <v>0</v>
      </c>
      <c r="L67" s="110"/>
      <c r="M67" s="113"/>
    </row>
    <row r="68" spans="1:13" ht="25.5" customHeight="1" thickBot="1" x14ac:dyDescent="0.25">
      <c r="A68" s="110"/>
      <c r="B68" s="110"/>
      <c r="C68" s="110"/>
      <c r="D68" s="60" t="s">
        <v>60</v>
      </c>
      <c r="E68" s="1">
        <v>0</v>
      </c>
      <c r="F68" s="63">
        <f t="shared" si="35"/>
        <v>0</v>
      </c>
      <c r="G68" s="61">
        <f t="shared" si="56"/>
        <v>0</v>
      </c>
      <c r="H68" s="61">
        <f t="shared" si="56"/>
        <v>0</v>
      </c>
      <c r="I68" s="61">
        <f t="shared" si="56"/>
        <v>0</v>
      </c>
      <c r="J68" s="61">
        <f t="shared" si="56"/>
        <v>0</v>
      </c>
      <c r="K68" s="61">
        <f t="shared" si="56"/>
        <v>0</v>
      </c>
      <c r="L68" s="110"/>
      <c r="M68" s="113"/>
    </row>
    <row r="69" spans="1:13" ht="25.5" customHeight="1" thickBot="1" x14ac:dyDescent="0.25">
      <c r="A69" s="110"/>
      <c r="B69" s="110"/>
      <c r="C69" s="110"/>
      <c r="D69" s="64" t="s">
        <v>63</v>
      </c>
      <c r="E69" s="59">
        <v>0</v>
      </c>
      <c r="F69" s="63">
        <f t="shared" si="35"/>
        <v>58458</v>
      </c>
      <c r="G69" s="65">
        <f t="shared" si="56"/>
        <v>15858</v>
      </c>
      <c r="H69" s="65">
        <f t="shared" si="56"/>
        <v>10650</v>
      </c>
      <c r="I69" s="65">
        <f t="shared" si="56"/>
        <v>10650</v>
      </c>
      <c r="J69" s="65">
        <f t="shared" si="56"/>
        <v>10650</v>
      </c>
      <c r="K69" s="65">
        <f t="shared" si="56"/>
        <v>10650</v>
      </c>
      <c r="L69" s="110"/>
      <c r="M69" s="113"/>
    </row>
    <row r="70" spans="1:13" ht="25.5" customHeight="1" thickBot="1" x14ac:dyDescent="0.25">
      <c r="A70" s="121" t="s">
        <v>134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3"/>
      <c r="M70" s="113"/>
    </row>
    <row r="71" spans="1:13" ht="25.5" hidden="1" customHeight="1" thickBot="1" x14ac:dyDescent="0.25">
      <c r="A71" s="115" t="s">
        <v>68</v>
      </c>
      <c r="B71" s="115" t="s">
        <v>85</v>
      </c>
      <c r="C71" s="115" t="s">
        <v>104</v>
      </c>
      <c r="D71" s="62" t="s">
        <v>13</v>
      </c>
      <c r="E71" s="89">
        <v>0</v>
      </c>
      <c r="F71" s="61">
        <f t="shared" ref="F71:F84" si="57">G71+H71+I71+J71+K71</f>
        <v>0</v>
      </c>
      <c r="G71" s="66">
        <f>G72+G73+G74+G75</f>
        <v>0</v>
      </c>
      <c r="H71" s="66">
        <f t="shared" ref="H71:K71" si="58">H72+H73+H74+H75</f>
        <v>0</v>
      </c>
      <c r="I71" s="66">
        <f t="shared" si="58"/>
        <v>0</v>
      </c>
      <c r="J71" s="66">
        <f t="shared" si="58"/>
        <v>0</v>
      </c>
      <c r="K71" s="66">
        <f t="shared" si="58"/>
        <v>0</v>
      </c>
      <c r="L71" s="115" t="s">
        <v>96</v>
      </c>
      <c r="M71" s="113"/>
    </row>
    <row r="72" spans="1:13" ht="25.5" hidden="1" customHeight="1" thickBot="1" x14ac:dyDescent="0.25">
      <c r="A72" s="110"/>
      <c r="B72" s="110"/>
      <c r="C72" s="110"/>
      <c r="D72" s="60" t="s">
        <v>15</v>
      </c>
      <c r="E72" s="1">
        <v>0</v>
      </c>
      <c r="F72" s="61">
        <f t="shared" si="57"/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110"/>
      <c r="M72" s="113"/>
    </row>
    <row r="73" spans="1:13" ht="25.5" hidden="1" customHeight="1" thickBot="1" x14ac:dyDescent="0.25">
      <c r="A73" s="110"/>
      <c r="B73" s="110"/>
      <c r="C73" s="110"/>
      <c r="D73" s="60" t="s">
        <v>14</v>
      </c>
      <c r="E73" s="1">
        <v>0</v>
      </c>
      <c r="F73" s="61">
        <f t="shared" si="57"/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110"/>
      <c r="M73" s="113"/>
    </row>
    <row r="74" spans="1:13" ht="25.5" hidden="1" customHeight="1" thickBot="1" x14ac:dyDescent="0.25">
      <c r="A74" s="110"/>
      <c r="B74" s="110"/>
      <c r="C74" s="110"/>
      <c r="D74" s="60" t="s">
        <v>60</v>
      </c>
      <c r="E74" s="1">
        <v>0</v>
      </c>
      <c r="F74" s="61">
        <f t="shared" si="57"/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110"/>
      <c r="M74" s="113"/>
    </row>
    <row r="75" spans="1:13" ht="25.5" hidden="1" customHeight="1" thickBot="1" x14ac:dyDescent="0.25">
      <c r="A75" s="116"/>
      <c r="B75" s="116"/>
      <c r="C75" s="116"/>
      <c r="D75" s="60" t="s">
        <v>63</v>
      </c>
      <c r="E75" s="1">
        <v>0</v>
      </c>
      <c r="F75" s="61">
        <f t="shared" si="57"/>
        <v>0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L75" s="116"/>
      <c r="M75" s="113"/>
    </row>
    <row r="76" spans="1:13" ht="25.5" customHeight="1" thickBot="1" x14ac:dyDescent="0.25">
      <c r="A76" s="115" t="s">
        <v>75</v>
      </c>
      <c r="B76" s="117" t="s">
        <v>197</v>
      </c>
      <c r="C76" s="117" t="s">
        <v>104</v>
      </c>
      <c r="D76" s="88" t="s">
        <v>13</v>
      </c>
      <c r="E76" s="86">
        <v>0</v>
      </c>
      <c r="F76" s="61">
        <f t="shared" si="57"/>
        <v>29790</v>
      </c>
      <c r="G76" s="66">
        <f>G77+G78+G79+G80</f>
        <v>5790</v>
      </c>
      <c r="H76" s="66">
        <f t="shared" ref="H76" si="59">H77+H78+H79+H80</f>
        <v>6000</v>
      </c>
      <c r="I76" s="66">
        <f t="shared" ref="I76" si="60">I77+I78+I79+I80</f>
        <v>6000</v>
      </c>
      <c r="J76" s="66">
        <f t="shared" ref="J76" si="61">J77+J78+J79+J80</f>
        <v>6000</v>
      </c>
      <c r="K76" s="66">
        <f t="shared" ref="K76" si="62">K77+K78+K79+K80</f>
        <v>6000</v>
      </c>
      <c r="L76" s="117" t="s">
        <v>99</v>
      </c>
      <c r="M76" s="113"/>
    </row>
    <row r="77" spans="1:13" ht="25.5" customHeight="1" thickBot="1" x14ac:dyDescent="0.25">
      <c r="A77" s="110"/>
      <c r="B77" s="113"/>
      <c r="C77" s="113"/>
      <c r="D77" s="67" t="s">
        <v>15</v>
      </c>
      <c r="E77" s="87">
        <v>0</v>
      </c>
      <c r="F77" s="61">
        <f t="shared" si="57"/>
        <v>0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113"/>
      <c r="M77" s="113"/>
    </row>
    <row r="78" spans="1:13" ht="25.5" customHeight="1" thickBot="1" x14ac:dyDescent="0.25">
      <c r="A78" s="110"/>
      <c r="B78" s="113"/>
      <c r="C78" s="113"/>
      <c r="D78" s="68" t="s">
        <v>14</v>
      </c>
      <c r="E78" s="92">
        <v>0</v>
      </c>
      <c r="F78" s="61">
        <f t="shared" si="57"/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113"/>
      <c r="M78" s="113"/>
    </row>
    <row r="79" spans="1:13" ht="25.5" customHeight="1" thickBot="1" x14ac:dyDescent="0.25">
      <c r="A79" s="110"/>
      <c r="B79" s="113"/>
      <c r="C79" s="113"/>
      <c r="D79" s="68" t="s">
        <v>60</v>
      </c>
      <c r="E79" s="92">
        <v>0</v>
      </c>
      <c r="F79" s="61">
        <f t="shared" si="57"/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113"/>
      <c r="M79" s="113"/>
    </row>
    <row r="80" spans="1:13" ht="25.5" customHeight="1" thickBot="1" x14ac:dyDescent="0.25">
      <c r="A80" s="116"/>
      <c r="B80" s="114"/>
      <c r="C80" s="114"/>
      <c r="D80" s="68" t="s">
        <v>63</v>
      </c>
      <c r="E80" s="92">
        <v>0</v>
      </c>
      <c r="F80" s="61">
        <f t="shared" si="57"/>
        <v>29790</v>
      </c>
      <c r="G80" s="61">
        <v>5790</v>
      </c>
      <c r="H80" s="61">
        <v>6000</v>
      </c>
      <c r="I80" s="61">
        <v>6000</v>
      </c>
      <c r="J80" s="61">
        <v>6000</v>
      </c>
      <c r="K80" s="61">
        <v>6000</v>
      </c>
      <c r="L80" s="114"/>
      <c r="M80" s="113"/>
    </row>
    <row r="81" spans="1:13" ht="33" customHeight="1" thickBot="1" x14ac:dyDescent="0.25">
      <c r="A81" s="115" t="s">
        <v>77</v>
      </c>
      <c r="B81" s="115" t="s">
        <v>178</v>
      </c>
      <c r="C81" s="115" t="s">
        <v>104</v>
      </c>
      <c r="D81" s="62" t="s">
        <v>13</v>
      </c>
      <c r="E81" s="89">
        <v>0</v>
      </c>
      <c r="F81" s="61">
        <f t="shared" si="57"/>
        <v>28668</v>
      </c>
      <c r="G81" s="66">
        <f>G82+G83+G84+G85</f>
        <v>10068</v>
      </c>
      <c r="H81" s="66">
        <f t="shared" ref="H81" si="63">H82+H83+H84+H85</f>
        <v>4650</v>
      </c>
      <c r="I81" s="66">
        <f t="shared" ref="I81" si="64">I82+I83+I84+I85</f>
        <v>4650</v>
      </c>
      <c r="J81" s="66">
        <f t="shared" ref="J81" si="65">J82+J83+J84+J85</f>
        <v>4650</v>
      </c>
      <c r="K81" s="66">
        <f t="shared" ref="K81" si="66">K82+K83+K84+K85</f>
        <v>4650</v>
      </c>
      <c r="L81" s="115" t="s">
        <v>99</v>
      </c>
      <c r="M81" s="113"/>
    </row>
    <row r="82" spans="1:13" ht="33" customHeight="1" thickBot="1" x14ac:dyDescent="0.25">
      <c r="A82" s="110"/>
      <c r="B82" s="110"/>
      <c r="C82" s="110"/>
      <c r="D82" s="60" t="s">
        <v>15</v>
      </c>
      <c r="E82" s="1">
        <v>0</v>
      </c>
      <c r="F82" s="61">
        <f t="shared" si="57"/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110"/>
      <c r="M82" s="113"/>
    </row>
    <row r="83" spans="1:13" ht="33" customHeight="1" thickBot="1" x14ac:dyDescent="0.25">
      <c r="A83" s="110"/>
      <c r="B83" s="110"/>
      <c r="C83" s="110"/>
      <c r="D83" s="60" t="s">
        <v>14</v>
      </c>
      <c r="E83" s="1">
        <v>0</v>
      </c>
      <c r="F83" s="61">
        <f t="shared" si="57"/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110"/>
      <c r="M83" s="113"/>
    </row>
    <row r="84" spans="1:13" ht="33" customHeight="1" thickBot="1" x14ac:dyDescent="0.25">
      <c r="A84" s="110"/>
      <c r="B84" s="110"/>
      <c r="C84" s="110"/>
      <c r="D84" s="60" t="s">
        <v>60</v>
      </c>
      <c r="E84" s="1">
        <v>0</v>
      </c>
      <c r="F84" s="61">
        <f t="shared" si="57"/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110"/>
      <c r="M84" s="113"/>
    </row>
    <row r="85" spans="1:13" ht="33" customHeight="1" thickBot="1" x14ac:dyDescent="0.25">
      <c r="A85" s="116"/>
      <c r="B85" s="116"/>
      <c r="C85" s="116"/>
      <c r="D85" s="60" t="s">
        <v>63</v>
      </c>
      <c r="E85" s="1">
        <v>0</v>
      </c>
      <c r="F85" s="61">
        <f>G85+H85+I85+J85+K85</f>
        <v>28668</v>
      </c>
      <c r="G85" s="61">
        <v>10068</v>
      </c>
      <c r="H85" s="61">
        <v>4650</v>
      </c>
      <c r="I85" s="61">
        <v>4650</v>
      </c>
      <c r="J85" s="61">
        <v>4650</v>
      </c>
      <c r="K85" s="61">
        <v>4650</v>
      </c>
      <c r="L85" s="116"/>
      <c r="M85" s="114"/>
    </row>
    <row r="86" spans="1:13" ht="25.5" customHeight="1" thickBot="1" x14ac:dyDescent="0.25">
      <c r="A86" s="115"/>
      <c r="B86" s="115" t="s">
        <v>95</v>
      </c>
      <c r="C86" s="115" t="s">
        <v>104</v>
      </c>
      <c r="D86" s="62" t="s">
        <v>13</v>
      </c>
      <c r="E86" s="89">
        <v>0</v>
      </c>
      <c r="F86" s="66">
        <f>G86+H86+I86+J86+K86</f>
        <v>100002</v>
      </c>
      <c r="G86" s="66">
        <f>G87+G88+G89+G90</f>
        <v>31242</v>
      </c>
      <c r="H86" s="66">
        <f t="shared" ref="H86:K86" si="67">H87+H88+H89+H90</f>
        <v>17190</v>
      </c>
      <c r="I86" s="66">
        <f t="shared" si="67"/>
        <v>17190</v>
      </c>
      <c r="J86" s="66">
        <f t="shared" si="67"/>
        <v>17190</v>
      </c>
      <c r="K86" s="66">
        <f t="shared" si="67"/>
        <v>17190</v>
      </c>
      <c r="L86" s="115"/>
      <c r="M86" s="84"/>
    </row>
    <row r="87" spans="1:13" ht="25.5" customHeight="1" thickBot="1" x14ac:dyDescent="0.25">
      <c r="A87" s="110"/>
      <c r="B87" s="110"/>
      <c r="C87" s="110"/>
      <c r="D87" s="60" t="s">
        <v>15</v>
      </c>
      <c r="E87" s="1">
        <v>0</v>
      </c>
      <c r="F87" s="66">
        <f t="shared" ref="F87:F90" si="68">G87+H87+I87+J87+K87</f>
        <v>0</v>
      </c>
      <c r="G87" s="61">
        <f t="shared" ref="G87:K90" si="69">G82+G77+G72+G61+G56+G51+G46+G41+G30+G25+G20+G15</f>
        <v>0</v>
      </c>
      <c r="H87" s="61">
        <f t="shared" si="69"/>
        <v>0</v>
      </c>
      <c r="I87" s="61">
        <f t="shared" si="69"/>
        <v>0</v>
      </c>
      <c r="J87" s="61">
        <f t="shared" si="69"/>
        <v>0</v>
      </c>
      <c r="K87" s="61">
        <f t="shared" si="69"/>
        <v>0</v>
      </c>
      <c r="L87" s="110"/>
      <c r="M87" s="83"/>
    </row>
    <row r="88" spans="1:13" ht="25.5" customHeight="1" thickBot="1" x14ac:dyDescent="0.25">
      <c r="A88" s="110"/>
      <c r="B88" s="110"/>
      <c r="C88" s="110"/>
      <c r="D88" s="60" t="s">
        <v>14</v>
      </c>
      <c r="E88" s="1">
        <v>0</v>
      </c>
      <c r="F88" s="66">
        <f t="shared" si="68"/>
        <v>0</v>
      </c>
      <c r="G88" s="61">
        <f t="shared" si="69"/>
        <v>0</v>
      </c>
      <c r="H88" s="61">
        <f t="shared" si="69"/>
        <v>0</v>
      </c>
      <c r="I88" s="61">
        <f t="shared" si="69"/>
        <v>0</v>
      </c>
      <c r="J88" s="61">
        <f t="shared" si="69"/>
        <v>0</v>
      </c>
      <c r="K88" s="61">
        <f t="shared" si="69"/>
        <v>0</v>
      </c>
      <c r="L88" s="110"/>
      <c r="M88" s="83"/>
    </row>
    <row r="89" spans="1:13" ht="25.5" customHeight="1" thickBot="1" x14ac:dyDescent="0.25">
      <c r="A89" s="110"/>
      <c r="B89" s="110"/>
      <c r="C89" s="110"/>
      <c r="D89" s="60" t="s">
        <v>60</v>
      </c>
      <c r="E89" s="1">
        <v>0</v>
      </c>
      <c r="F89" s="66">
        <f t="shared" si="68"/>
        <v>0</v>
      </c>
      <c r="G89" s="61">
        <f t="shared" si="69"/>
        <v>0</v>
      </c>
      <c r="H89" s="61">
        <f t="shared" si="69"/>
        <v>0</v>
      </c>
      <c r="I89" s="61">
        <f t="shared" si="69"/>
        <v>0</v>
      </c>
      <c r="J89" s="61">
        <f t="shared" si="69"/>
        <v>0</v>
      </c>
      <c r="K89" s="61">
        <f t="shared" si="69"/>
        <v>0</v>
      </c>
      <c r="L89" s="110"/>
      <c r="M89" s="83"/>
    </row>
    <row r="90" spans="1:13" ht="25.5" customHeight="1" thickBot="1" x14ac:dyDescent="0.25">
      <c r="A90" s="116"/>
      <c r="B90" s="116"/>
      <c r="C90" s="116"/>
      <c r="D90" s="60" t="s">
        <v>63</v>
      </c>
      <c r="E90" s="1">
        <v>0</v>
      </c>
      <c r="F90" s="66">
        <f t="shared" si="68"/>
        <v>100002</v>
      </c>
      <c r="G90" s="61">
        <f t="shared" si="69"/>
        <v>31242</v>
      </c>
      <c r="H90" s="61">
        <f t="shared" si="69"/>
        <v>17190</v>
      </c>
      <c r="I90" s="61">
        <f t="shared" si="69"/>
        <v>17190</v>
      </c>
      <c r="J90" s="61">
        <f t="shared" si="69"/>
        <v>17190</v>
      </c>
      <c r="K90" s="61">
        <f t="shared" si="69"/>
        <v>17190</v>
      </c>
      <c r="L90" s="116"/>
      <c r="M90" s="85"/>
    </row>
    <row r="91" spans="1:13" ht="45.75" customHeight="1" x14ac:dyDescent="0.2"/>
    <row r="92" spans="1:13" ht="45.75" customHeight="1" x14ac:dyDescent="0.2"/>
    <row r="93" spans="1:13" ht="45.75" customHeight="1" x14ac:dyDescent="0.2"/>
    <row r="94" spans="1:13" ht="45.75" customHeight="1" x14ac:dyDescent="0.2"/>
    <row r="95" spans="1:13" ht="45.75" customHeight="1" x14ac:dyDescent="0.2"/>
    <row r="96" spans="1:13" ht="45.75" customHeight="1" x14ac:dyDescent="0.2"/>
    <row r="97" ht="45.75" customHeight="1" x14ac:dyDescent="0.2"/>
    <row r="98" ht="45.75" customHeight="1" x14ac:dyDescent="0.2"/>
    <row r="99" ht="45.75" customHeight="1" x14ac:dyDescent="0.2"/>
    <row r="100" ht="45.75" customHeight="1" x14ac:dyDescent="0.2"/>
  </sheetData>
  <mergeCells count="81">
    <mergeCell ref="B86:B90"/>
    <mergeCell ref="C86:C90"/>
    <mergeCell ref="L86:L90"/>
    <mergeCell ref="C81:C85"/>
    <mergeCell ref="L81:L85"/>
    <mergeCell ref="A65:A69"/>
    <mergeCell ref="B65:B69"/>
    <mergeCell ref="C65:C69"/>
    <mergeCell ref="L65:L69"/>
    <mergeCell ref="A70:L70"/>
    <mergeCell ref="A76:A80"/>
    <mergeCell ref="B76:B80"/>
    <mergeCell ref="C76:C80"/>
    <mergeCell ref="L71:L75"/>
    <mergeCell ref="C71:C75"/>
    <mergeCell ref="B71:B75"/>
    <mergeCell ref="A71:A75"/>
    <mergeCell ref="A86:A90"/>
    <mergeCell ref="A3:M3"/>
    <mergeCell ref="K1:M1"/>
    <mergeCell ref="A13:L13"/>
    <mergeCell ref="A14:A18"/>
    <mergeCell ref="B14:B18"/>
    <mergeCell ref="C14:C18"/>
    <mergeCell ref="L14:L18"/>
    <mergeCell ref="G5:K5"/>
    <mergeCell ref="M5:M6"/>
    <mergeCell ref="M8:M33"/>
    <mergeCell ref="L29:L33"/>
    <mergeCell ref="L24:L28"/>
    <mergeCell ref="A19:A23"/>
    <mergeCell ref="B19:B23"/>
    <mergeCell ref="C19:C23"/>
    <mergeCell ref="L19:L23"/>
    <mergeCell ref="M34:M64"/>
    <mergeCell ref="M65:M85"/>
    <mergeCell ref="L76:L80"/>
    <mergeCell ref="A81:A85"/>
    <mergeCell ref="B81:B85"/>
    <mergeCell ref="L55:L59"/>
    <mergeCell ref="A60:A64"/>
    <mergeCell ref="B60:B64"/>
    <mergeCell ref="C60:C64"/>
    <mergeCell ref="L60:L64"/>
    <mergeCell ref="A55:A59"/>
    <mergeCell ref="B55:B59"/>
    <mergeCell ref="C55:C59"/>
    <mergeCell ref="A45:A49"/>
    <mergeCell ref="B45:B49"/>
    <mergeCell ref="C45:C49"/>
    <mergeCell ref="L45:L49"/>
    <mergeCell ref="A50:A54"/>
    <mergeCell ref="B50:B54"/>
    <mergeCell ref="C50:C54"/>
    <mergeCell ref="L50:L54"/>
    <mergeCell ref="A40:A44"/>
    <mergeCell ref="B40:B44"/>
    <mergeCell ref="C40:C44"/>
    <mergeCell ref="L40:L44"/>
    <mergeCell ref="A24:A28"/>
    <mergeCell ref="B24:B28"/>
    <mergeCell ref="C24:C28"/>
    <mergeCell ref="A29:A33"/>
    <mergeCell ref="B29:B33"/>
    <mergeCell ref="C29:C33"/>
    <mergeCell ref="A34:A38"/>
    <mergeCell ref="B34:B38"/>
    <mergeCell ref="C34:C38"/>
    <mergeCell ref="L34:L38"/>
    <mergeCell ref="A39:L39"/>
    <mergeCell ref="A8:A12"/>
    <mergeCell ref="C8:C12"/>
    <mergeCell ref="L8:L12"/>
    <mergeCell ref="B9:B12"/>
    <mergeCell ref="L5:L6"/>
    <mergeCell ref="A5:A6"/>
    <mergeCell ref="B5:B6"/>
    <mergeCell ref="C5:C6"/>
    <mergeCell ref="D5:D6"/>
    <mergeCell ref="E5:E6"/>
    <mergeCell ref="F5:F6"/>
  </mergeCells>
  <pageMargins left="0.51181102362204722" right="0.51181102362204722" top="0.94488188976377963" bottom="0.74803149606299213" header="0.31496062992125984" footer="0.31496062992125984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6"/>
  <sheetViews>
    <sheetView workbookViewId="0">
      <selection activeCell="A14" sqref="A14:XFD14"/>
    </sheetView>
  </sheetViews>
  <sheetFormatPr defaultRowHeight="12.75" x14ac:dyDescent="0.2"/>
  <cols>
    <col min="1" max="1" width="9.140625" style="69"/>
    <col min="2" max="2" width="52.28515625" style="69" customWidth="1"/>
    <col min="3" max="3" width="18.7109375" style="69" customWidth="1"/>
    <col min="4" max="7" width="13" style="69" customWidth="1"/>
    <col min="8" max="8" width="27.42578125" style="69" customWidth="1"/>
    <col min="9" max="16384" width="9.140625" style="69"/>
  </cols>
  <sheetData>
    <row r="1" spans="1:8" ht="50.25" customHeight="1" x14ac:dyDescent="0.2">
      <c r="A1" s="5"/>
      <c r="B1" s="5"/>
      <c r="C1" s="5"/>
      <c r="D1" s="13"/>
      <c r="E1" s="5"/>
      <c r="F1" s="5"/>
      <c r="G1" s="139" t="s">
        <v>219</v>
      </c>
      <c r="H1" s="139"/>
    </row>
    <row r="2" spans="1:8" ht="92.25" customHeight="1" x14ac:dyDescent="0.2">
      <c r="A2" s="175" t="s">
        <v>194</v>
      </c>
      <c r="B2" s="175"/>
      <c r="C2" s="175"/>
      <c r="D2" s="175"/>
      <c r="E2" s="175"/>
      <c r="F2" s="175"/>
      <c r="G2" s="175"/>
      <c r="H2" s="175"/>
    </row>
    <row r="3" spans="1:8" x14ac:dyDescent="0.2">
      <c r="A3" s="70"/>
      <c r="B3" s="70"/>
      <c r="C3" s="70"/>
      <c r="D3" s="70"/>
      <c r="E3" s="70"/>
      <c r="F3" s="70"/>
      <c r="G3" s="70"/>
      <c r="H3" s="70"/>
    </row>
    <row r="4" spans="1:8" ht="43.5" customHeight="1" x14ac:dyDescent="0.2">
      <c r="A4" s="174" t="s">
        <v>25</v>
      </c>
      <c r="B4" s="174" t="s">
        <v>87</v>
      </c>
      <c r="C4" s="174" t="s">
        <v>88</v>
      </c>
      <c r="D4" s="174" t="s">
        <v>125</v>
      </c>
      <c r="E4" s="174"/>
      <c r="F4" s="174"/>
      <c r="G4" s="174"/>
      <c r="H4" s="174" t="s">
        <v>89</v>
      </c>
    </row>
    <row r="5" spans="1:8" ht="43.5" customHeight="1" x14ac:dyDescent="0.2">
      <c r="A5" s="174"/>
      <c r="B5" s="174"/>
      <c r="C5" s="174"/>
      <c r="D5" s="44" t="s">
        <v>90</v>
      </c>
      <c r="E5" s="71" t="s">
        <v>91</v>
      </c>
      <c r="F5" s="71" t="s">
        <v>92</v>
      </c>
      <c r="G5" s="71" t="s">
        <v>93</v>
      </c>
      <c r="H5" s="174"/>
    </row>
    <row r="6" spans="1:8" x14ac:dyDescent="0.2">
      <c r="A6" s="44">
        <v>1</v>
      </c>
      <c r="B6" s="44">
        <v>2</v>
      </c>
      <c r="C6" s="44">
        <v>3</v>
      </c>
      <c r="D6" s="44">
        <v>4</v>
      </c>
      <c r="E6" s="71">
        <v>5</v>
      </c>
      <c r="F6" s="71">
        <v>6</v>
      </c>
      <c r="G6" s="71">
        <v>7</v>
      </c>
      <c r="H6" s="71">
        <v>8</v>
      </c>
    </row>
    <row r="7" spans="1:8" ht="45" customHeight="1" x14ac:dyDescent="0.2">
      <c r="A7" s="44" t="s">
        <v>57</v>
      </c>
      <c r="B7" s="44" t="s">
        <v>142</v>
      </c>
      <c r="C7" s="176" t="s">
        <v>148</v>
      </c>
      <c r="D7" s="44" t="s">
        <v>94</v>
      </c>
      <c r="E7" s="71" t="s">
        <v>94</v>
      </c>
      <c r="F7" s="71" t="s">
        <v>94</v>
      </c>
      <c r="G7" s="71" t="s">
        <v>94</v>
      </c>
      <c r="H7" s="176" t="s">
        <v>140</v>
      </c>
    </row>
    <row r="8" spans="1:8" ht="45" customHeight="1" x14ac:dyDescent="0.2">
      <c r="A8" s="44" t="s">
        <v>67</v>
      </c>
      <c r="B8" s="44" t="s">
        <v>143</v>
      </c>
      <c r="C8" s="177"/>
      <c r="D8" s="44" t="s">
        <v>94</v>
      </c>
      <c r="E8" s="71" t="s">
        <v>94</v>
      </c>
      <c r="F8" s="71" t="s">
        <v>94</v>
      </c>
      <c r="G8" s="71" t="s">
        <v>94</v>
      </c>
      <c r="H8" s="177"/>
    </row>
    <row r="9" spans="1:8" ht="45" customHeight="1" x14ac:dyDescent="0.2">
      <c r="A9" s="44" t="s">
        <v>74</v>
      </c>
      <c r="B9" s="44" t="s">
        <v>145</v>
      </c>
      <c r="C9" s="177"/>
      <c r="D9" s="44" t="s">
        <v>94</v>
      </c>
      <c r="E9" s="71" t="s">
        <v>94</v>
      </c>
      <c r="F9" s="71" t="s">
        <v>94</v>
      </c>
      <c r="G9" s="71" t="s">
        <v>94</v>
      </c>
      <c r="H9" s="177"/>
    </row>
    <row r="10" spans="1:8" ht="45" customHeight="1" x14ac:dyDescent="0.2">
      <c r="A10" s="44" t="s">
        <v>144</v>
      </c>
      <c r="B10" s="44" t="s">
        <v>149</v>
      </c>
      <c r="C10" s="177"/>
      <c r="D10" s="44" t="s">
        <v>94</v>
      </c>
      <c r="E10" s="71" t="s">
        <v>94</v>
      </c>
      <c r="F10" s="71" t="s">
        <v>94</v>
      </c>
      <c r="G10" s="71" t="s">
        <v>94</v>
      </c>
      <c r="H10" s="177"/>
    </row>
    <row r="11" spans="1:8" ht="45" customHeight="1" x14ac:dyDescent="0.2">
      <c r="A11" s="44" t="s">
        <v>146</v>
      </c>
      <c r="B11" s="44" t="s">
        <v>147</v>
      </c>
      <c r="C11" s="178"/>
      <c r="D11" s="44" t="s">
        <v>94</v>
      </c>
      <c r="E11" s="71" t="s">
        <v>94</v>
      </c>
      <c r="F11" s="71" t="s">
        <v>94</v>
      </c>
      <c r="G11" s="71" t="s">
        <v>94</v>
      </c>
      <c r="H11" s="178"/>
    </row>
    <row r="12" spans="1:8" x14ac:dyDescent="0.2">
      <c r="A12" s="72"/>
      <c r="B12" s="72"/>
      <c r="C12" s="72"/>
      <c r="D12" s="72"/>
      <c r="E12" s="73"/>
      <c r="F12" s="73"/>
      <c r="G12" s="73"/>
      <c r="H12" s="72"/>
    </row>
    <row r="13" spans="1:8" x14ac:dyDescent="0.2">
      <c r="A13" s="72"/>
      <c r="B13" s="72"/>
      <c r="C13" s="74"/>
      <c r="D13" s="72"/>
      <c r="E13" s="73"/>
      <c r="F13" s="73"/>
      <c r="G13" s="73"/>
    </row>
    <row r="14" spans="1:8" ht="15.75" customHeight="1" x14ac:dyDescent="0.2">
      <c r="A14" s="75" t="s">
        <v>220</v>
      </c>
      <c r="B14" s="76"/>
      <c r="C14" s="76"/>
      <c r="D14" s="76"/>
      <c r="E14" s="76"/>
      <c r="F14" s="76"/>
      <c r="G14" s="76"/>
      <c r="H14" s="57" t="s">
        <v>221</v>
      </c>
    </row>
    <row r="15" spans="1:8" x14ac:dyDescent="0.2">
      <c r="A15" s="173"/>
      <c r="B15" s="173"/>
      <c r="C15" s="173"/>
      <c r="D15" s="173"/>
      <c r="E15" s="173"/>
      <c r="F15" s="173"/>
      <c r="G15" s="173"/>
      <c r="H15" s="173"/>
    </row>
    <row r="16" spans="1:8" x14ac:dyDescent="0.2">
      <c r="A16" s="77"/>
      <c r="B16" s="77"/>
      <c r="C16" s="77"/>
      <c r="D16" s="77"/>
      <c r="E16" s="77"/>
      <c r="F16" s="77"/>
      <c r="G16" s="77"/>
      <c r="H16" s="77"/>
    </row>
  </sheetData>
  <mergeCells count="10">
    <mergeCell ref="G1:H1"/>
    <mergeCell ref="A15:H15"/>
    <mergeCell ref="A4:A5"/>
    <mergeCell ref="H4:H5"/>
    <mergeCell ref="A2:H2"/>
    <mergeCell ref="B4:B5"/>
    <mergeCell ref="C4:C5"/>
    <mergeCell ref="D4:G4"/>
    <mergeCell ref="C7:C11"/>
    <mergeCell ref="H7:H11"/>
  </mergeCells>
  <pageMargins left="0.70866141732283472" right="0.51181102362204722" top="0.94488188976377963" bottom="0.74803149606299213" header="0.31496062992125984" footer="0.31496062992125984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6"/>
  <sheetViews>
    <sheetView workbookViewId="0">
      <selection activeCell="A14" sqref="A14:XFD14"/>
    </sheetView>
  </sheetViews>
  <sheetFormatPr defaultRowHeight="12.75" x14ac:dyDescent="0.2"/>
  <cols>
    <col min="1" max="1" width="9.140625" style="69"/>
    <col min="2" max="2" width="52.28515625" style="69" customWidth="1"/>
    <col min="3" max="3" width="18.7109375" style="69" customWidth="1"/>
    <col min="4" max="7" width="13" style="69" customWidth="1"/>
    <col min="8" max="8" width="27.42578125" style="69" customWidth="1"/>
    <col min="9" max="16384" width="9.140625" style="69"/>
  </cols>
  <sheetData>
    <row r="1" spans="1:8" ht="50.25" customHeight="1" x14ac:dyDescent="0.2">
      <c r="A1" s="5"/>
      <c r="B1" s="5"/>
      <c r="C1" s="5"/>
      <c r="D1" s="13"/>
      <c r="E1" s="5"/>
      <c r="F1" s="5"/>
      <c r="G1" s="139" t="s">
        <v>189</v>
      </c>
      <c r="H1" s="139"/>
    </row>
    <row r="2" spans="1:8" ht="82.5" customHeight="1" x14ac:dyDescent="0.2">
      <c r="A2" s="175" t="s">
        <v>201</v>
      </c>
      <c r="B2" s="175"/>
      <c r="C2" s="175"/>
      <c r="D2" s="175"/>
      <c r="E2" s="175"/>
      <c r="F2" s="175"/>
      <c r="G2" s="175"/>
      <c r="H2" s="175"/>
    </row>
    <row r="3" spans="1:8" x14ac:dyDescent="0.2">
      <c r="A3" s="70"/>
      <c r="B3" s="70"/>
      <c r="C3" s="70"/>
      <c r="D3" s="70"/>
      <c r="E3" s="70"/>
      <c r="F3" s="70"/>
      <c r="G3" s="70"/>
      <c r="H3" s="70"/>
    </row>
    <row r="4" spans="1:8" ht="43.5" customHeight="1" x14ac:dyDescent="0.2">
      <c r="A4" s="174" t="s">
        <v>25</v>
      </c>
      <c r="B4" s="174" t="s">
        <v>87</v>
      </c>
      <c r="C4" s="174" t="s">
        <v>88</v>
      </c>
      <c r="D4" s="174" t="s">
        <v>125</v>
      </c>
      <c r="E4" s="174"/>
      <c r="F4" s="174"/>
      <c r="G4" s="174"/>
      <c r="H4" s="174" t="s">
        <v>89</v>
      </c>
    </row>
    <row r="5" spans="1:8" ht="43.5" customHeight="1" x14ac:dyDescent="0.2">
      <c r="A5" s="174"/>
      <c r="B5" s="174"/>
      <c r="C5" s="174"/>
      <c r="D5" s="81" t="s">
        <v>90</v>
      </c>
      <c r="E5" s="71" t="s">
        <v>91</v>
      </c>
      <c r="F5" s="71" t="s">
        <v>92</v>
      </c>
      <c r="G5" s="71" t="s">
        <v>93</v>
      </c>
      <c r="H5" s="174"/>
    </row>
    <row r="6" spans="1:8" x14ac:dyDescent="0.2">
      <c r="A6" s="81">
        <v>1</v>
      </c>
      <c r="B6" s="81">
        <v>2</v>
      </c>
      <c r="C6" s="81">
        <v>3</v>
      </c>
      <c r="D6" s="81">
        <v>4</v>
      </c>
      <c r="E6" s="71">
        <v>5</v>
      </c>
      <c r="F6" s="71">
        <v>6</v>
      </c>
      <c r="G6" s="71">
        <v>7</v>
      </c>
      <c r="H6" s="71">
        <v>8</v>
      </c>
    </row>
    <row r="7" spans="1:8" ht="45" customHeight="1" x14ac:dyDescent="0.2">
      <c r="A7" s="81" t="s">
        <v>57</v>
      </c>
      <c r="B7" s="81" t="s">
        <v>202</v>
      </c>
      <c r="C7" s="176" t="s">
        <v>148</v>
      </c>
      <c r="D7" s="81" t="s">
        <v>94</v>
      </c>
      <c r="E7" s="71" t="s">
        <v>94</v>
      </c>
      <c r="F7" s="71" t="s">
        <v>94</v>
      </c>
      <c r="G7" s="71" t="s">
        <v>94</v>
      </c>
      <c r="H7" s="176" t="s">
        <v>203</v>
      </c>
    </row>
    <row r="8" spans="1:8" ht="33" customHeight="1" x14ac:dyDescent="0.2">
      <c r="A8" s="81" t="s">
        <v>67</v>
      </c>
      <c r="B8" s="81" t="s">
        <v>204</v>
      </c>
      <c r="C8" s="177"/>
      <c r="D8" s="81" t="s">
        <v>94</v>
      </c>
      <c r="E8" s="71" t="s">
        <v>94</v>
      </c>
      <c r="F8" s="71" t="s">
        <v>94</v>
      </c>
      <c r="G8" s="71" t="s">
        <v>94</v>
      </c>
      <c r="H8" s="177"/>
    </row>
    <row r="9" spans="1:8" ht="38.25" customHeight="1" x14ac:dyDescent="0.2">
      <c r="A9" s="81" t="s">
        <v>74</v>
      </c>
      <c r="B9" s="81" t="s">
        <v>205</v>
      </c>
      <c r="C9" s="177"/>
      <c r="D9" s="81" t="s">
        <v>94</v>
      </c>
      <c r="E9" s="71" t="s">
        <v>94</v>
      </c>
      <c r="F9" s="71" t="s">
        <v>94</v>
      </c>
      <c r="G9" s="71" t="s">
        <v>94</v>
      </c>
      <c r="H9" s="177"/>
    </row>
    <row r="10" spans="1:8" ht="45" customHeight="1" x14ac:dyDescent="0.2">
      <c r="A10" s="81" t="s">
        <v>144</v>
      </c>
      <c r="B10" s="81" t="s">
        <v>206</v>
      </c>
      <c r="C10" s="177"/>
      <c r="D10" s="81" t="s">
        <v>94</v>
      </c>
      <c r="E10" s="71" t="s">
        <v>94</v>
      </c>
      <c r="F10" s="71" t="s">
        <v>94</v>
      </c>
      <c r="G10" s="71" t="s">
        <v>94</v>
      </c>
      <c r="H10" s="177"/>
    </row>
    <row r="11" spans="1:8" ht="39.75" customHeight="1" x14ac:dyDescent="0.2">
      <c r="A11" s="81" t="s">
        <v>146</v>
      </c>
      <c r="B11" s="81" t="s">
        <v>207</v>
      </c>
      <c r="C11" s="178"/>
      <c r="D11" s="81" t="s">
        <v>94</v>
      </c>
      <c r="E11" s="71" t="s">
        <v>94</v>
      </c>
      <c r="F11" s="71" t="s">
        <v>94</v>
      </c>
      <c r="G11" s="71" t="s">
        <v>94</v>
      </c>
      <c r="H11" s="178"/>
    </row>
    <row r="12" spans="1:8" x14ac:dyDescent="0.2">
      <c r="A12" s="82"/>
      <c r="B12" s="82"/>
      <c r="C12" s="82"/>
      <c r="D12" s="82"/>
      <c r="E12" s="73"/>
      <c r="F12" s="73"/>
      <c r="G12" s="73"/>
      <c r="H12" s="82"/>
    </row>
    <row r="13" spans="1:8" x14ac:dyDescent="0.2">
      <c r="A13" s="82"/>
      <c r="B13" s="82"/>
      <c r="C13" s="74"/>
      <c r="D13" s="82"/>
      <c r="E13" s="73"/>
      <c r="F13" s="73"/>
      <c r="G13" s="73"/>
    </row>
    <row r="14" spans="1:8" ht="15.75" customHeight="1" x14ac:dyDescent="0.2">
      <c r="A14" s="75" t="s">
        <v>220</v>
      </c>
      <c r="B14" s="76"/>
      <c r="C14" s="76"/>
      <c r="D14" s="76"/>
      <c r="E14" s="76"/>
      <c r="F14" s="76"/>
      <c r="G14" s="76"/>
      <c r="H14" s="97" t="s">
        <v>221</v>
      </c>
    </row>
    <row r="15" spans="1:8" x14ac:dyDescent="0.2">
      <c r="A15" s="173"/>
      <c r="B15" s="173"/>
      <c r="C15" s="173"/>
      <c r="D15" s="173"/>
      <c r="E15" s="173"/>
      <c r="F15" s="173"/>
      <c r="G15" s="173"/>
      <c r="H15" s="173"/>
    </row>
    <row r="16" spans="1:8" x14ac:dyDescent="0.2">
      <c r="A16" s="77"/>
      <c r="B16" s="77"/>
      <c r="C16" s="77"/>
      <c r="D16" s="77"/>
      <c r="E16" s="77"/>
      <c r="F16" s="77"/>
      <c r="G16" s="77"/>
      <c r="H16" s="77"/>
    </row>
  </sheetData>
  <mergeCells count="10">
    <mergeCell ref="C7:C11"/>
    <mergeCell ref="H7:H11"/>
    <mergeCell ref="A15:H15"/>
    <mergeCell ref="G1:H1"/>
    <mergeCell ref="A2:H2"/>
    <mergeCell ref="A4:A5"/>
    <mergeCell ref="B4:B5"/>
    <mergeCell ref="C4:C5"/>
    <mergeCell ref="D4:G4"/>
    <mergeCell ref="H4:H5"/>
  </mergeCells>
  <pageMargins left="0.70866141732283472" right="0.51181102362204722" top="0.94488188976377963" bottom="0.74803149606299213" header="0.31496062992125984" footer="0.31496062992125984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6"/>
  <sheetViews>
    <sheetView tabSelected="1" workbookViewId="0">
      <selection activeCell="G21" sqref="G21"/>
    </sheetView>
  </sheetViews>
  <sheetFormatPr defaultRowHeight="12.75" x14ac:dyDescent="0.2"/>
  <cols>
    <col min="1" max="1" width="9.140625" style="69"/>
    <col min="2" max="2" width="39.42578125" style="69" customWidth="1"/>
    <col min="3" max="3" width="24.28515625" style="69" customWidth="1"/>
    <col min="4" max="7" width="18" style="69" customWidth="1"/>
    <col min="8" max="8" width="27.85546875" style="69" customWidth="1"/>
    <col min="9" max="16384" width="9.140625" style="69"/>
  </cols>
  <sheetData>
    <row r="1" spans="1:8" ht="50.25" customHeight="1" x14ac:dyDescent="0.2">
      <c r="A1" s="5"/>
      <c r="B1" s="5"/>
      <c r="C1" s="5"/>
      <c r="D1" s="13"/>
      <c r="E1" s="139" t="s">
        <v>198</v>
      </c>
      <c r="F1" s="139"/>
      <c r="G1" s="139"/>
      <c r="H1" s="139"/>
    </row>
    <row r="2" spans="1:8" x14ac:dyDescent="0.2">
      <c r="A2" s="5"/>
      <c r="B2" s="5"/>
      <c r="C2" s="5"/>
      <c r="D2" s="13"/>
      <c r="E2" s="175"/>
      <c r="F2" s="175"/>
      <c r="G2" s="175"/>
      <c r="H2" s="175"/>
    </row>
    <row r="3" spans="1:8" ht="75" customHeight="1" x14ac:dyDescent="0.2">
      <c r="A3" s="175" t="s">
        <v>195</v>
      </c>
      <c r="B3" s="175"/>
      <c r="C3" s="175"/>
      <c r="D3" s="175"/>
      <c r="E3" s="175"/>
      <c r="F3" s="175"/>
      <c r="G3" s="175"/>
      <c r="H3" s="175"/>
    </row>
    <row r="4" spans="1:8" x14ac:dyDescent="0.2">
      <c r="A4" s="180"/>
      <c r="B4" s="180"/>
      <c r="C4" s="180"/>
      <c r="D4" s="180"/>
      <c r="E4" s="180"/>
      <c r="F4" s="180"/>
      <c r="G4" s="180"/>
      <c r="H4" s="180"/>
    </row>
    <row r="5" spans="1:8" x14ac:dyDescent="0.2">
      <c r="A5" s="70"/>
      <c r="B5" s="70"/>
      <c r="C5" s="70"/>
      <c r="D5" s="70"/>
      <c r="E5" s="70"/>
      <c r="F5" s="70"/>
      <c r="G5" s="70"/>
      <c r="H5" s="70"/>
    </row>
    <row r="6" spans="1:8" ht="60.75" customHeight="1" x14ac:dyDescent="0.2">
      <c r="A6" s="176" t="s">
        <v>25</v>
      </c>
      <c r="B6" s="174" t="s">
        <v>87</v>
      </c>
      <c r="C6" s="174" t="s">
        <v>88</v>
      </c>
      <c r="D6" s="174" t="s">
        <v>125</v>
      </c>
      <c r="E6" s="174"/>
      <c r="F6" s="174"/>
      <c r="G6" s="174"/>
      <c r="H6" s="174" t="s">
        <v>89</v>
      </c>
    </row>
    <row r="7" spans="1:8" x14ac:dyDescent="0.2">
      <c r="A7" s="178"/>
      <c r="B7" s="174"/>
      <c r="C7" s="174"/>
      <c r="D7" s="44" t="s">
        <v>90</v>
      </c>
      <c r="E7" s="71" t="s">
        <v>91</v>
      </c>
      <c r="F7" s="71" t="s">
        <v>92</v>
      </c>
      <c r="G7" s="71" t="s">
        <v>93</v>
      </c>
      <c r="H7" s="174"/>
    </row>
    <row r="8" spans="1:8" x14ac:dyDescent="0.2">
      <c r="A8" s="44">
        <v>1</v>
      </c>
      <c r="B8" s="44">
        <v>2</v>
      </c>
      <c r="C8" s="44">
        <v>3</v>
      </c>
      <c r="D8" s="44">
        <v>4</v>
      </c>
      <c r="E8" s="71">
        <v>5</v>
      </c>
      <c r="F8" s="71">
        <v>6</v>
      </c>
      <c r="G8" s="71">
        <v>7</v>
      </c>
      <c r="H8" s="71">
        <v>8</v>
      </c>
    </row>
    <row r="9" spans="1:8" ht="45" customHeight="1" x14ac:dyDescent="0.2">
      <c r="A9" s="44" t="s">
        <v>57</v>
      </c>
      <c r="B9" s="44" t="s">
        <v>142</v>
      </c>
      <c r="C9" s="176" t="s">
        <v>148</v>
      </c>
      <c r="D9" s="44" t="s">
        <v>94</v>
      </c>
      <c r="E9" s="71" t="s">
        <v>94</v>
      </c>
      <c r="F9" s="71" t="s">
        <v>94</v>
      </c>
      <c r="G9" s="71" t="s">
        <v>94</v>
      </c>
      <c r="H9" s="176" t="s">
        <v>150</v>
      </c>
    </row>
    <row r="10" spans="1:8" ht="45" customHeight="1" x14ac:dyDescent="0.2">
      <c r="A10" s="44" t="s">
        <v>67</v>
      </c>
      <c r="B10" s="44" t="s">
        <v>143</v>
      </c>
      <c r="C10" s="177"/>
      <c r="D10" s="44" t="s">
        <v>94</v>
      </c>
      <c r="E10" s="71" t="s">
        <v>94</v>
      </c>
      <c r="F10" s="71" t="s">
        <v>94</v>
      </c>
      <c r="G10" s="71" t="s">
        <v>94</v>
      </c>
      <c r="H10" s="177"/>
    </row>
    <row r="11" spans="1:8" ht="45" customHeight="1" x14ac:dyDescent="0.2">
      <c r="A11" s="44" t="s">
        <v>74</v>
      </c>
      <c r="B11" s="44" t="s">
        <v>145</v>
      </c>
      <c r="C11" s="178"/>
      <c r="D11" s="44" t="s">
        <v>94</v>
      </c>
      <c r="E11" s="71" t="s">
        <v>94</v>
      </c>
      <c r="F11" s="71" t="s">
        <v>94</v>
      </c>
      <c r="G11" s="71" t="s">
        <v>94</v>
      </c>
      <c r="H11" s="178"/>
    </row>
    <row r="12" spans="1:8" x14ac:dyDescent="0.2">
      <c r="A12" s="72"/>
      <c r="B12" s="72"/>
      <c r="C12" s="72"/>
      <c r="D12" s="72"/>
      <c r="E12" s="73"/>
      <c r="F12" s="73"/>
      <c r="G12" s="73"/>
      <c r="H12" s="72"/>
    </row>
    <row r="13" spans="1:8" ht="15.75" customHeight="1" x14ac:dyDescent="0.2">
      <c r="A13" s="75" t="s">
        <v>220</v>
      </c>
      <c r="B13" s="76"/>
      <c r="C13" s="76"/>
      <c r="D13" s="76"/>
      <c r="E13" s="76"/>
      <c r="F13" s="76"/>
      <c r="G13" s="76"/>
      <c r="H13" s="97" t="s">
        <v>221</v>
      </c>
    </row>
    <row r="14" spans="1:8" x14ac:dyDescent="0.2">
      <c r="A14" s="98"/>
      <c r="B14" s="98"/>
      <c r="C14" s="98"/>
      <c r="D14" s="98"/>
      <c r="E14" s="73"/>
      <c r="F14" s="73"/>
      <c r="G14" s="73"/>
      <c r="H14" s="98"/>
    </row>
    <row r="15" spans="1:8" x14ac:dyDescent="0.2">
      <c r="A15" s="179"/>
      <c r="B15" s="179"/>
      <c r="C15" s="179"/>
      <c r="D15" s="179"/>
      <c r="E15" s="179"/>
      <c r="F15" s="179"/>
      <c r="G15" s="179"/>
      <c r="H15" s="179"/>
    </row>
    <row r="16" spans="1:8" x14ac:dyDescent="0.2">
      <c r="A16" s="175"/>
      <c r="B16" s="175"/>
      <c r="C16" s="175"/>
      <c r="D16" s="175"/>
      <c r="E16" s="175"/>
      <c r="F16" s="175"/>
      <c r="G16" s="175"/>
      <c r="H16" s="175"/>
    </row>
  </sheetData>
  <mergeCells count="13">
    <mergeCell ref="A15:H15"/>
    <mergeCell ref="A16:H16"/>
    <mergeCell ref="A6:A7"/>
    <mergeCell ref="E1:H1"/>
    <mergeCell ref="E2:H2"/>
    <mergeCell ref="A3:H3"/>
    <mergeCell ref="A4:H4"/>
    <mergeCell ref="B6:B7"/>
    <mergeCell ref="C6:C7"/>
    <mergeCell ref="D6:G6"/>
    <mergeCell ref="H6:H7"/>
    <mergeCell ref="H9:H11"/>
    <mergeCell ref="C9:C11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паспорт пп 2</vt:lpstr>
      <vt:lpstr>пл.рез. пп2</vt:lpstr>
      <vt:lpstr>Методика </vt:lpstr>
      <vt:lpstr>обоснование пп2</vt:lpstr>
      <vt:lpstr>перечень мер. пп2</vt:lpstr>
      <vt:lpstr>ДК 1</vt:lpstr>
      <vt:lpstr>ДК 2.</vt:lpstr>
      <vt:lpstr>ДК 3</vt:lpstr>
      <vt:lpstr>'ДК 1'!Область_печати</vt:lpstr>
      <vt:lpstr>'ДК 2.'!Область_печати</vt:lpstr>
      <vt:lpstr>'ДК 3'!Область_печати</vt:lpstr>
      <vt:lpstr>'Методика '!Область_печати</vt:lpstr>
      <vt:lpstr>'обоснование пп2'!Область_печати</vt:lpstr>
      <vt:lpstr>'паспорт пп 2'!Область_печати</vt:lpstr>
      <vt:lpstr>'перечень мер. пп2'!Область_печати</vt:lpstr>
      <vt:lpstr>'пл.рез. пп2'!Область_печати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2017-10-30T11:10:47Z</dcterms:modified>
</cp:coreProperties>
</file>