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000" windowHeight="9915" activeTab="3"/>
  </bookViews>
  <sheets>
    <sheet name="паспорт пп 8" sheetId="1" r:id="rId1"/>
    <sheet name="пл.рез. пп 8" sheetId="2" r:id="rId2"/>
    <sheet name="Методика" sheetId="8" r:id="rId3"/>
    <sheet name="обоснование пп 8" sheetId="4" r:id="rId4"/>
    <sheet name="перечень мер. пп 8" sheetId="3" r:id="rId5"/>
  </sheets>
  <definedNames>
    <definedName name="_Par502" localSheetId="2">Методика!#REF!</definedName>
    <definedName name="_xlnm.Print_Area" localSheetId="2">Методика!$A$1:$F$8</definedName>
    <definedName name="_xlnm.Print_Area" localSheetId="3">'обоснование пп 8'!$A$1:$F$63</definedName>
    <definedName name="_xlnm.Print_Area" localSheetId="0">'паспорт пп 8'!$A$1:$J$24</definedName>
    <definedName name="_xlnm.Print_Area" localSheetId="4">'перечень мер. пп 8'!$A$1:$M$102</definedName>
    <definedName name="_xlnm.Print_Area" localSheetId="1">'пл.рез. пп 8'!$A$1:$O$12</definedName>
  </definedNames>
  <calcPr calcId="145621"/>
</workbook>
</file>

<file path=xl/calcChain.xml><?xml version="1.0" encoding="utf-8"?>
<calcChain xmlns="http://schemas.openxmlformats.org/spreadsheetml/2006/main">
  <c r="E13" i="4" l="1"/>
  <c r="E12" i="4"/>
  <c r="E11" i="4"/>
  <c r="E10" i="4"/>
  <c r="E9" i="4"/>
  <c r="I14" i="3" l="1"/>
  <c r="H14" i="3"/>
  <c r="G14" i="3" l="1"/>
  <c r="E98" i="3" l="1"/>
  <c r="J13" i="1" l="1"/>
  <c r="J14" i="1"/>
  <c r="J15" i="1"/>
  <c r="H11" i="1"/>
  <c r="I11" i="1"/>
  <c r="F13" i="1"/>
  <c r="G13" i="1"/>
  <c r="H13" i="1"/>
  <c r="I13" i="1"/>
  <c r="F12" i="1"/>
  <c r="F11" i="1" s="1"/>
  <c r="H12" i="1"/>
  <c r="I12" i="1"/>
  <c r="E13" i="1"/>
  <c r="E9" i="2"/>
  <c r="G8" i="3"/>
  <c r="J8" i="3"/>
  <c r="K8" i="3"/>
  <c r="H9" i="3"/>
  <c r="H8" i="3" s="1"/>
  <c r="I9" i="3"/>
  <c r="G12" i="1" s="1"/>
  <c r="G11" i="1" s="1"/>
  <c r="J9" i="3"/>
  <c r="K9" i="3"/>
  <c r="H10" i="3"/>
  <c r="I10" i="3"/>
  <c r="J10" i="3"/>
  <c r="K10" i="3"/>
  <c r="G10" i="3"/>
  <c r="G9" i="3"/>
  <c r="E12" i="1" s="1"/>
  <c r="E18" i="4"/>
  <c r="H99" i="3"/>
  <c r="I99" i="3"/>
  <c r="J99" i="3"/>
  <c r="K99" i="3"/>
  <c r="G99" i="3"/>
  <c r="I8" i="3" l="1"/>
  <c r="J12" i="1"/>
  <c r="J11" i="1" s="1"/>
  <c r="E11" i="1"/>
  <c r="H98" i="3"/>
  <c r="I98" i="3"/>
  <c r="G98" i="3"/>
  <c r="H100" i="3"/>
  <c r="I100" i="3"/>
  <c r="G100" i="3"/>
  <c r="H78" i="3"/>
  <c r="I78" i="3"/>
  <c r="G78" i="3"/>
  <c r="F79" i="3"/>
  <c r="F81" i="3"/>
  <c r="F82" i="3"/>
  <c r="H80" i="3"/>
  <c r="I80" i="3"/>
  <c r="J80" i="3"/>
  <c r="J100" i="3" s="1"/>
  <c r="K80" i="3"/>
  <c r="K100" i="3" s="1"/>
  <c r="G80" i="3"/>
  <c r="H93" i="3"/>
  <c r="I93" i="3"/>
  <c r="J93" i="3"/>
  <c r="K93" i="3"/>
  <c r="F93" i="3" s="1"/>
  <c r="G93" i="3"/>
  <c r="F94" i="3"/>
  <c r="F95" i="3"/>
  <c r="F96" i="3"/>
  <c r="F97" i="3"/>
  <c r="H88" i="3"/>
  <c r="I88" i="3"/>
  <c r="J88" i="3"/>
  <c r="K88" i="3"/>
  <c r="G88" i="3"/>
  <c r="F89" i="3"/>
  <c r="F91" i="3"/>
  <c r="F92" i="3"/>
  <c r="F90" i="3"/>
  <c r="F85" i="3"/>
  <c r="F64" i="3"/>
  <c r="F63" i="3" s="1"/>
  <c r="H63" i="3"/>
  <c r="I63" i="3"/>
  <c r="J63" i="3"/>
  <c r="K63" i="3"/>
  <c r="G63" i="3"/>
  <c r="J48" i="3"/>
  <c r="K48" i="3"/>
  <c r="G48" i="3"/>
  <c r="K17" i="3"/>
  <c r="J17" i="3" s="1"/>
  <c r="I17" i="3" s="1"/>
  <c r="H17" i="3" s="1"/>
  <c r="G17" i="3" s="1"/>
  <c r="K16" i="3"/>
  <c r="J16" i="3" s="1"/>
  <c r="I16" i="3" s="1"/>
  <c r="H16" i="3" s="1"/>
  <c r="G16" i="3" s="1"/>
  <c r="K73" i="3"/>
  <c r="H54" i="3"/>
  <c r="I54" i="3"/>
  <c r="J54" i="3"/>
  <c r="K54" i="3"/>
  <c r="G54" i="3"/>
  <c r="F101" i="3"/>
  <c r="F102" i="3"/>
  <c r="G83" i="3"/>
  <c r="H83" i="3"/>
  <c r="I83" i="3"/>
  <c r="J83" i="3"/>
  <c r="K83" i="3"/>
  <c r="F84" i="3"/>
  <c r="F86" i="3"/>
  <c r="F87" i="3"/>
  <c r="J78" i="3" l="1"/>
  <c r="K78" i="3"/>
  <c r="F80" i="3"/>
  <c r="K98" i="3"/>
  <c r="J98" i="3"/>
  <c r="F100" i="3"/>
  <c r="F88" i="3"/>
  <c r="F83" i="3"/>
  <c r="F99" i="3"/>
  <c r="H13" i="3"/>
  <c r="I13" i="3"/>
  <c r="J13" i="3"/>
  <c r="K13" i="3"/>
  <c r="G13" i="3"/>
  <c r="F98" i="3" l="1"/>
  <c r="F78" i="3"/>
  <c r="E47" i="4"/>
  <c r="F77" i="3"/>
  <c r="F76" i="3"/>
  <c r="F75" i="3"/>
  <c r="F74" i="3"/>
  <c r="J73" i="3"/>
  <c r="I73" i="3"/>
  <c r="H73" i="3"/>
  <c r="G73" i="3"/>
  <c r="F73" i="3" l="1"/>
  <c r="E38" i="4"/>
  <c r="E56" i="4" l="1"/>
  <c r="E27" i="4" l="1"/>
  <c r="E8" i="4"/>
  <c r="F44" i="3" l="1"/>
  <c r="F45" i="3"/>
  <c r="F46" i="3"/>
  <c r="F47" i="3"/>
  <c r="F34" i="3"/>
  <c r="F35" i="3"/>
  <c r="F36" i="3"/>
  <c r="F37" i="3"/>
  <c r="F29" i="3"/>
  <c r="F30" i="3"/>
  <c r="F31" i="3"/>
  <c r="F32" i="3"/>
  <c r="F24" i="3"/>
  <c r="F25" i="3"/>
  <c r="F26" i="3"/>
  <c r="F27" i="3"/>
  <c r="F19" i="3"/>
  <c r="F20" i="3"/>
  <c r="F21" i="3"/>
  <c r="F22" i="3"/>
  <c r="K53" i="3"/>
  <c r="J53" i="3"/>
  <c r="I53" i="3"/>
  <c r="H53" i="3"/>
  <c r="G53" i="3"/>
  <c r="K58" i="3"/>
  <c r="J58" i="3"/>
  <c r="I58" i="3"/>
  <c r="H58" i="3"/>
  <c r="G58" i="3"/>
  <c r="K68" i="3"/>
  <c r="J68" i="3"/>
  <c r="I68" i="3"/>
  <c r="H68" i="3"/>
  <c r="G68" i="3"/>
  <c r="F62" i="3"/>
  <c r="F61" i="3"/>
  <c r="F60" i="3"/>
  <c r="F59" i="3"/>
  <c r="F57" i="3"/>
  <c r="F56" i="3"/>
  <c r="F55" i="3"/>
  <c r="F54" i="3"/>
  <c r="F52" i="3"/>
  <c r="F51" i="3"/>
  <c r="F50" i="3"/>
  <c r="F49" i="3"/>
  <c r="F28" i="3" l="1"/>
  <c r="F23" i="3"/>
  <c r="F18" i="3"/>
  <c r="F58" i="3"/>
  <c r="F53" i="3"/>
  <c r="F16" i="3"/>
  <c r="F42" i="3"/>
  <c r="F43" i="3"/>
  <c r="F40" i="3"/>
  <c r="F41" i="3"/>
  <c r="F14" i="3"/>
  <c r="F39" i="3"/>
  <c r="F15" i="3"/>
  <c r="F17" i="3"/>
  <c r="F33" i="3"/>
  <c r="E7" i="1" l="1"/>
  <c r="I7" i="1"/>
  <c r="F7" i="1"/>
  <c r="F10" i="3"/>
  <c r="G7" i="1"/>
  <c r="F11" i="3"/>
  <c r="F38" i="3"/>
  <c r="F9" i="3"/>
  <c r="H7" i="1"/>
  <c r="F13" i="3"/>
  <c r="F48" i="3"/>
  <c r="F9" i="2" l="1"/>
  <c r="F8" i="3"/>
</calcChain>
</file>

<file path=xl/sharedStrings.xml><?xml version="1.0" encoding="utf-8"?>
<sst xmlns="http://schemas.openxmlformats.org/spreadsheetml/2006/main" count="387" uniqueCount="134">
  <si>
    <t>Отчетный (базовый) период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</si>
  <si>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</si>
  <si>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Наименование подпрограммы</t>
  </si>
  <si>
    <t>Источник финансирования</t>
  </si>
  <si>
    <t>Итого</t>
  </si>
  <si>
    <t>Средства федерального бюджета</t>
  </si>
  <si>
    <t>Средства бюджета Московской области</t>
  </si>
  <si>
    <t>Внебюджетные источники</t>
  </si>
  <si>
    <t>Средства бюджета городского округа Химки</t>
  </si>
  <si>
    <t>№ п/п</t>
  </si>
  <si>
    <t>Задачи, направленные на достижение цели</t>
  </si>
  <si>
    <t>Единица изме рения</t>
  </si>
  <si>
    <t>Средства бюджета городского округа</t>
  </si>
  <si>
    <t>Наименование мероприятия подпрограммы*</t>
  </si>
  <si>
    <t>Источник финансирования**</t>
  </si>
  <si>
    <t>Расчет необходимых финансовых ресурсов на реализацию мероприятия ***</t>
  </si>
  <si>
    <t>Эксплуатационные расходы, возникающие в результате реализации мероприятия*****</t>
  </si>
  <si>
    <t>Мероприятия по реализации подпрограммы</t>
  </si>
  <si>
    <t>Срок исполнения мероприятия</t>
  </si>
  <si>
    <t>Источники финансирования</t>
  </si>
  <si>
    <t xml:space="preserve">Всего, (тыс. руб.)        </t>
  </si>
  <si>
    <t>Объем финансирования по годам, (тыс. руб.)</t>
  </si>
  <si>
    <t>Результаты выполнения мероприятия подпрограммы</t>
  </si>
  <si>
    <t>1.</t>
  </si>
  <si>
    <t>Муниципальный заказчик</t>
  </si>
  <si>
    <t>Наименование задачи</t>
  </si>
  <si>
    <t>Задача 1.</t>
  </si>
  <si>
    <t xml:space="preserve">Главный распорядитель </t>
  </si>
  <si>
    <t>Расходы (тыс. рублей)</t>
  </si>
  <si>
    <t>Всего, в том числе:</t>
  </si>
  <si>
    <t xml:space="preserve">Планируемые результаты реализации подпрограммы </t>
  </si>
  <si>
    <t>Ед. измерения</t>
  </si>
  <si>
    <t>%</t>
  </si>
  <si>
    <t>Другие источники</t>
  </si>
  <si>
    <t>Итого:</t>
  </si>
  <si>
    <t xml:space="preserve">Администрация </t>
  </si>
  <si>
    <t>Администрация, муниципальное казенное учреждение городского округа Химки Московской области «Центр бухгалтерского обслуживания органов местного самоуправления»</t>
  </si>
  <si>
    <t>Повышение эффективности организационного и финансового обеспечения, развития и укрепления материально-технической базы Администрации городского округа Химки, Финансового управления, Комитета по управления имуществом, территориальных управлений, муниципальных бюджетных и казенных учреждений</t>
  </si>
  <si>
    <t>"Обеспечивающая подпрограмма"</t>
  </si>
  <si>
    <t xml:space="preserve">Показатель 1   </t>
  </si>
  <si>
    <t>Показатель 2</t>
  </si>
  <si>
    <t>Показатель 3</t>
  </si>
  <si>
    <t>Показатель 4</t>
  </si>
  <si>
    <t>Среднее значение доли выплаченных объемов денежного содержания, прочих и иных выплат, страховых взносов от запланированных к выплате</t>
  </si>
  <si>
    <t>Доля просроченной задолженности по заработной плате сотрудникам из-за несвоевременного получения денежных средств из бюджета городского округа в общем объеме просроченной задолженности по заработной плате муниципальных учреждений городского округа</t>
  </si>
  <si>
    <t xml:space="preserve"> Доля жалоб, поступивших на портал «Добродел», по которым нарушен срок подготовки ответа, к общему количеству жалоб, поступивших на портал </t>
  </si>
  <si>
    <t>Доля жалоб, поступивших на портал «Добродел», ответ по которым гражданином отмечен как неудовлетворительный и отправлен на повторное рассмотрение, к общему количеству жалоб, поступивших на портал (за месяц, предшествующий отчетному периоду)</t>
  </si>
  <si>
    <t>&lt;20</t>
  </si>
  <si>
    <t>&lt;15</t>
  </si>
  <si>
    <t>&lt;5</t>
  </si>
  <si>
    <t>Количественные и/или качественные целевые показатели, характеризующие достижение целей и решение задач</t>
  </si>
  <si>
    <t>Планируемое значение показателя</t>
  </si>
  <si>
    <t>по годам реализации</t>
  </si>
  <si>
    <t>Повышение эффективности организационного и финансового обеспечения, развития и укрепления материально-технической базы Администрации городского округа Химки, Финансового управления, Комитета по управления имуществом, территориальных управлений, муниципальных бюджетных и казенных учреждений.</t>
  </si>
  <si>
    <t>Доля жалоб, поступивших на портал «Добродел», по которым нарушен срок подготовки ответа, к общему количеству жалоб, поступивших на портал (за месяц, предшествующий отчетному периоду.</t>
  </si>
  <si>
    <t>Доля жалоб, поступивших на портал «Добродел», ответ по которым гражданином отмечен как неудовлетворительный  и отправлен на повторное рассмотрение, к общему количеству жалоб, поступивших на порта (за месяц, предшествующий отчетному периоду)</t>
  </si>
  <si>
    <t>Базовое значение показателя (на начало реализации подпрограммы)</t>
  </si>
  <si>
    <t>Общий объем финансовых ресурсов необходимых для реализации мероприятия, в том числе по годам  тыс. руб.****</t>
  </si>
  <si>
    <t>Создание условий для реализации полномочий органов местного самоуправления</t>
  </si>
  <si>
    <t xml:space="preserve">Мероприятие </t>
  </si>
  <si>
    <t>Оценка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</t>
  </si>
  <si>
    <t xml:space="preserve">Мероприятие  </t>
  </si>
  <si>
    <t>Проведение Всероссийской сельскохозяйственной переписи</t>
  </si>
  <si>
    <t>Мероприятие 3.</t>
  </si>
  <si>
    <t>Расходы на обеспечение деятельности (оказание услуг) муниципальных бюджетных и автономных учреждений</t>
  </si>
  <si>
    <t>Бюджет городского округа</t>
  </si>
  <si>
    <t>Расчет согласно муниципального задания.</t>
  </si>
  <si>
    <t>Мероприятие</t>
  </si>
  <si>
    <t>Обеспечение деятельности муниципального казенного учреждения "Управление делами Администрации городского округа Химки Московской области"</t>
  </si>
  <si>
    <t>Обеспечение деятельности муниципального казенного учреждения "Центр бухгалтерского обслуживания органов местного самоуправления городского округа Химки Московской области"</t>
  </si>
  <si>
    <t>Создание условий для реализации переданных полномочий органов местного самоуправления</t>
  </si>
  <si>
    <t>Осуществление государственных полномочий в соответствии с Законом Московской области № 107/2014-ОЗ "О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</si>
  <si>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>Осуществление государственных полномочий в соответствии с Законом Московской области № 191/2014-ОЗ "О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области»</t>
  </si>
  <si>
    <t>Объем финансирования в текущем финансовом году, (тыс. руб.) *</t>
  </si>
  <si>
    <t xml:space="preserve">Ответственный за выполнение мероприятия подпрограммы           </t>
  </si>
  <si>
    <t xml:space="preserve">Средства бюджета городского округа   </t>
  </si>
  <si>
    <t xml:space="preserve">Внебюджетные источники         </t>
  </si>
  <si>
    <t>Обеспечение деятельности органов местного самоуправления</t>
  </si>
  <si>
    <t>Финансовое управление.</t>
  </si>
  <si>
    <t>Администрация</t>
  </si>
  <si>
    <t>Комитет по управлению имуществом</t>
  </si>
  <si>
    <t>На основе положение об оплате казенных учреждений</t>
  </si>
  <si>
    <t>Администрация, управление земельных отношений</t>
  </si>
  <si>
    <t>Обеспечение предоставления гражданам субсидий на оплату жилого помещения и коммунальных услуг.</t>
  </si>
  <si>
    <t>Мероприятие
Предоставление субсидий бюджету Московской области в соответствии с Законом Московской области «О бюджете Московской области на 2015 год и плановый период 2016-2017 годов»</t>
  </si>
  <si>
    <t>Основное мероприятие</t>
  </si>
  <si>
    <t>Rпр.з/пл. = ДО(2) x Кср x Кдо x Н / 100, где: ДО(2) - должностной оклад специалиста II категории, применяемый для расчета должностных окладов в органах местного самоуправления муниципальных образований Московской области, установленный в соответствии с Законом Московской области "О денежном содержании лиц, замещающих государственные должности Московской области и должности государственной гражданской службы Московской области";
Кср - средний расчетный коэффициент должностных окладов на одного работника органов местного самоуправления муниципальных образований Московской области, применяемый при составлении прогноза консолидированного бюджета Московской области;
Кдо - количество должностных окладов в год, необходимых для обеспечения выплат работникам местного самоуправления муниципальных образований Московской области;
Н - размер начисления на выплаты по оплате труда, установленные законодательством Российской Федерации.</t>
  </si>
  <si>
    <t>Основное мероприятие.
Корректировка списков в присяжные заседатели судов общей юрисдикции в Российской Федерации</t>
  </si>
  <si>
    <t>Мероприятие 2. 
Составление (изменение) списков кандидатов в присяжные заседатели федеральных судов общей юрисдикции в Российской Федерации</t>
  </si>
  <si>
    <t>Основное мероприятие. Создание условий для реализации полномочий органов местного самоуправления</t>
  </si>
  <si>
    <t>Основное мероприятие. Обеспечение деятельности организаций</t>
  </si>
  <si>
    <t>Основное мероприятие. Создание условий для реализации переданных полномочий органов местного самоуправления</t>
  </si>
  <si>
    <t>Не предусмотрены</t>
  </si>
  <si>
    <t>Задача 1.
Повышение эффективности организационного и финансового обеспечения, развития и укрепления материально-технической базы Администрации городского округа Химки, Финансового управления, Комитета по управления имуществом, территориальных управлений, муниципальных бюджетных и казенных учреждений.</t>
  </si>
  <si>
    <t>Планируемый объем финансирования на решение данной задачи (тыс. руб.)</t>
  </si>
  <si>
    <t>№
п/п</t>
  </si>
  <si>
    <t>Показатели, характеризующие достижение цели</t>
  </si>
  <si>
    <t>Единица измерения</t>
  </si>
  <si>
    <t>Методика расчета показателя</t>
  </si>
  <si>
    <t>Статистические источники получения информации</t>
  </si>
  <si>
    <t>Периодичность представления</t>
  </si>
  <si>
    <t>2019  год</t>
  </si>
  <si>
    <t>2020  год</t>
  </si>
  <si>
    <t>2021  год</t>
  </si>
  <si>
    <t>Доля жалоб, поступивших на портал «Добродел», ответ по которым гражданином отмечен как неудовлетворительный и отправлен на повторное рассмотрение, к общему количеству жалоб, поступивших на порта (за месяц, предшествующий отчетному периоду)</t>
  </si>
  <si>
    <t>Дв = Ов/Оп*100%, где:
Дв - доля выплаченных объемов денежного содержания, прочих и иных выплат, страховых взносов от запланированных к выплате на отчетную дату,
Ов - выплаченный объем денежного содержания, прочих и иных выплат, страховых взносов за отчетный период, 
Оп - запланированный к выплате в отчетном периоде объем денежного содержания, прочих и иных выплат, страховых взносов.</t>
  </si>
  <si>
    <t>* - информация берется из Сводной еженедельной статистики портала</t>
  </si>
  <si>
    <t>L=O/T*100%, где:
L - доля жалоб, поступивших на портал "Добродел", ответ по которым гражданином отмечен как неудовлетворительный и отправлен на повтороное рассмотрение,
O - количество жалоб (без учета повторных сообщений), поступивших на портал "Добродел" за отчетный период, по которым зафиксирован хотя бы один факт отправки пользователем на повторное рассмотрение*,
T - общее количество жалоб (без учета повторных сообщений), поступивших на портал "Добродел", за отчетный период*.</t>
  </si>
  <si>
    <t>L=O/T*100%, где:
L - доля жалоб, поступивших на портал "Добродел" в отчетный период, по которым нарушен срок подготовки ответа,
O - количество жалоб (без учета повторных сообщений), поступивших на портал "Добродел" за отчетный период, по которым зафиксирован факт нарушения срока подготовки ответа*,
T - общее количество жалоб (без учета повторных сообщений), поступивших на портал "Добродел", за отчетный период*.</t>
  </si>
  <si>
    <t>Еженедельно, ежемесячно, ежеквартально</t>
  </si>
  <si>
    <t>Ежемесячно, ежеквартально</t>
  </si>
  <si>
    <t>Ф.№ 0503387 "Справочная таблица к отчету об исполнении консолидированного бюджета субьекта" (ежемесячная).
Ф. № 0503127 "Отчет об исполнении бюджета главного распорядителя, распорядителя, получателя бюджетных средств, главного администратора, администратора, администратора доходов бюджета" (ежеквартальная).</t>
  </si>
  <si>
    <t>Ежеквартально</t>
  </si>
  <si>
    <t>Ф. № 0503169 "Сведения по дебиторской и кредиторской задолженности".</t>
  </si>
  <si>
    <t>Дзпр = Озпр/Оз*100%, где:
Дзпр - доля просроченной задолженности по заработной плате сотрудникам из-за несвоевременного получения денежных средств из бюджета городского округа в общем объеме просроченной задолженности по заработной плате муниципальных учреждений городского округа,
Озпр - объем просроченной задолженности по заработной плате сотрудникам из-за несвоевременного получения денежных средств из бюджета городского округа за отчетный период, 
Оз - общий объем просроченной задолженности по заработной плате муниципальных учреждений городского округа.</t>
  </si>
  <si>
    <t>Итого по подпрограмме:</t>
  </si>
  <si>
    <r>
      <rPr>
        <b/>
        <sz val="10"/>
        <color theme="1"/>
        <rFont val="Times New Roman"/>
        <family val="1"/>
        <charset val="204"/>
      </rPr>
      <t xml:space="preserve">Паспорт подпрограммы </t>
    </r>
    <r>
      <rPr>
        <sz val="10"/>
        <color theme="1"/>
        <rFont val="Times New Roman"/>
        <family val="1"/>
        <charset val="204"/>
      </rPr>
      <t xml:space="preserve">
«Обеспечивающая подпрограмма» 
муниципальной программы «Управление имуществом и финансами  городского округа Химки» 
на 2018 -2022 годы</t>
    </r>
  </si>
  <si>
    <t>2018 год</t>
  </si>
  <si>
    <t>2022  год</t>
  </si>
  <si>
    <r>
      <rPr>
        <b/>
        <sz val="10"/>
        <rFont val="Times New Roman"/>
        <family val="1"/>
        <charset val="204"/>
      </rPr>
      <t xml:space="preserve">Планируемые результаты реализации подпрограммы 
</t>
    </r>
    <r>
      <rPr>
        <sz val="10"/>
        <rFont val="Times New Roman"/>
        <family val="1"/>
        <charset val="204"/>
      </rPr>
      <t>«Обеспечивающая подпрограмма»
муниципальной программы «Управление имуществом и финансами  городского округа Химки»</t>
    </r>
  </si>
  <si>
    <r>
      <rPr>
        <b/>
        <sz val="10"/>
        <rFont val="Times New Roman"/>
        <family val="1"/>
        <charset val="204"/>
      </rPr>
      <t>Методика расчета значений показателей реализации мероприятий подпрограммы</t>
    </r>
    <r>
      <rPr>
        <sz val="10"/>
        <rFont val="Times New Roman"/>
        <family val="1"/>
        <charset val="204"/>
      </rPr>
      <t xml:space="preserve">  
«Обеспечивающая подпрограмма»
муниципальной программы «Управление имуществом и финансами  городского округа Химки»</t>
    </r>
  </si>
  <si>
    <r>
      <rPr>
        <b/>
        <sz val="10"/>
        <rFont val="Times New Roman"/>
        <family val="1"/>
        <charset val="204"/>
      </rPr>
      <t>Обоснование финансовых ресурсов</t>
    </r>
    <r>
      <rPr>
        <sz val="10"/>
        <rFont val="Times New Roman"/>
        <family val="1"/>
        <charset val="204"/>
      </rPr>
      <t>, 
необходимых для реализации мероприятий подпрограммы «Обеспечивающая подпрограмма»  
муниципальной программы "Управление имуществом и финансами  городского округа Химки"</t>
    </r>
  </si>
  <si>
    <r>
      <rPr>
        <b/>
        <sz val="10"/>
        <rFont val="Times New Roman"/>
        <family val="1"/>
        <charset val="204"/>
      </rPr>
      <t xml:space="preserve">Перечень мероприятий </t>
    </r>
    <r>
      <rPr>
        <sz val="10"/>
        <rFont val="Times New Roman"/>
        <family val="1"/>
        <charset val="204"/>
      </rPr>
      <t xml:space="preserve">
подпрограммы "Обеспечивающая подпрограмма"  
муниципальной программы "Управление имуществом и финансами  городского округа Химки"</t>
    </r>
  </si>
  <si>
    <t>2018-2022</t>
  </si>
  <si>
    <t xml:space="preserve">Приложение № 31
к муниципальной программе
«Управление имуществом и финансами  городского округа Химки»
</t>
  </si>
  <si>
    <t>Приложение № 33
к муниципальной программе 
"Управление имуществом и финансами  городского округа Химки"</t>
  </si>
  <si>
    <t>Субвенция на осуществление государственных полномочий Московской области в области земельных отношений</t>
  </si>
  <si>
    <t>Обеспечение деятельности организаций</t>
  </si>
  <si>
    <t xml:space="preserve">Администрация, Комитет по управлению имуществом, Финансовое управление. </t>
  </si>
  <si>
    <t>Администрация, отдел архитектуры</t>
  </si>
  <si>
    <t>Администрация, отдел планирования и выплат суюсидии.</t>
  </si>
  <si>
    <t xml:space="preserve">Приложение № 30
к муниципальной программе
«Управление имуществом и финансами  городского округа Химки»
</t>
  </si>
  <si>
    <t>Приложение № 32
к муниципальной программе 
"Управление имуществом и финансами  городского округа Химки"</t>
  </si>
  <si>
    <t xml:space="preserve">Приложение № 34
к муниципальной программе
«Управление имуществом и финансами  городского округа Химки»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</si>
</sst>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7">
    <xf numFmtId="0" fontId="0" fillId="0" borderId="0" xfId="0"/>
    <xf numFmtId="0" fontId="4" fillId="0" borderId="0" xfId="1" applyFont="1"/>
    <xf numFmtId="0" fontId="4" fillId="0" borderId="0" xfId="1" applyFont="1" applyAlignment="1">
      <alignment wrapText="1"/>
    </xf>
    <xf numFmtId="0" fontId="4" fillId="0" borderId="0" xfId="1" applyFont="1" applyBorder="1"/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left" vertical="top"/>
    </xf>
    <xf numFmtId="0" fontId="4" fillId="0" borderId="1" xfId="1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left" vertical="top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5" fillId="3" borderId="0" xfId="0" applyFont="1" applyFill="1"/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3" fontId="4" fillId="3" borderId="1" xfId="0" applyNumberFormat="1" applyFont="1" applyFill="1" applyBorder="1" applyAlignment="1">
      <alignment horizontal="center" vertical="top" wrapText="1"/>
    </xf>
    <xf numFmtId="0" fontId="1" fillId="3" borderId="0" xfId="0" applyFont="1" applyFill="1" applyAlignment="1">
      <alignment vertical="top"/>
    </xf>
    <xf numFmtId="0" fontId="1" fillId="3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vertical="top"/>
    </xf>
    <xf numFmtId="0" fontId="4" fillId="3" borderId="1" xfId="0" applyFont="1" applyFill="1" applyBorder="1" applyAlignment="1">
      <alignment vertical="top" wrapText="1"/>
    </xf>
    <xf numFmtId="0" fontId="6" fillId="3" borderId="1" xfId="0" applyFont="1" applyFill="1" applyBorder="1"/>
    <xf numFmtId="3" fontId="4" fillId="3" borderId="1" xfId="0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3" fontId="1" fillId="3" borderId="0" xfId="0" applyNumberFormat="1" applyFont="1" applyFill="1"/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3" fontId="5" fillId="3" borderId="0" xfId="0" applyNumberFormat="1" applyFont="1" applyFill="1"/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right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4"/>
  <sheetViews>
    <sheetView workbookViewId="0">
      <selection activeCell="F12" sqref="F12:F13"/>
    </sheetView>
  </sheetViews>
  <sheetFormatPr defaultRowHeight="12.75" x14ac:dyDescent="0.2"/>
  <cols>
    <col min="1" max="1" width="36.7109375" style="10" customWidth="1"/>
    <col min="2" max="2" width="16.28515625" style="10" customWidth="1"/>
    <col min="3" max="3" width="17" style="10" customWidth="1"/>
    <col min="4" max="4" width="17.7109375" style="10" customWidth="1"/>
    <col min="5" max="5" width="12.140625" style="10" customWidth="1"/>
    <col min="6" max="9" width="10.42578125" style="10" customWidth="1"/>
    <col min="10" max="10" width="10.140625" style="10" bestFit="1" customWidth="1"/>
    <col min="11" max="16384" width="9.140625" style="10"/>
  </cols>
  <sheetData>
    <row r="1" spans="1:10" ht="57.75" customHeight="1" x14ac:dyDescent="0.2">
      <c r="G1" s="58" t="s">
        <v>131</v>
      </c>
      <c r="H1" s="58"/>
      <c r="I1" s="58"/>
      <c r="J1" s="58"/>
    </row>
    <row r="2" spans="1:10" x14ac:dyDescent="0.2">
      <c r="G2" s="27"/>
      <c r="H2" s="27"/>
      <c r="I2" s="27"/>
      <c r="J2" s="27"/>
    </row>
    <row r="3" spans="1:10" ht="51.75" customHeight="1" x14ac:dyDescent="0.2">
      <c r="A3" s="59" t="s">
        <v>116</v>
      </c>
      <c r="B3" s="59"/>
      <c r="C3" s="59"/>
      <c r="D3" s="59"/>
      <c r="E3" s="59"/>
      <c r="F3" s="59"/>
      <c r="G3" s="59"/>
      <c r="H3" s="59"/>
      <c r="I3" s="59"/>
      <c r="J3" s="59"/>
    </row>
    <row r="5" spans="1:10" ht="32.25" customHeight="1" x14ac:dyDescent="0.2">
      <c r="A5" s="60" t="s">
        <v>24</v>
      </c>
      <c r="B5" s="60"/>
      <c r="C5" s="60"/>
      <c r="D5" s="61" t="s">
        <v>36</v>
      </c>
      <c r="E5" s="62"/>
      <c r="F5" s="62"/>
      <c r="G5" s="62"/>
      <c r="H5" s="62"/>
      <c r="I5" s="62"/>
      <c r="J5" s="63"/>
    </row>
    <row r="6" spans="1:10" ht="25.5" x14ac:dyDescent="0.2">
      <c r="A6" s="60" t="s">
        <v>25</v>
      </c>
      <c r="B6" s="60"/>
      <c r="C6" s="60"/>
      <c r="D6" s="28" t="s">
        <v>0</v>
      </c>
      <c r="E6" s="28" t="s">
        <v>117</v>
      </c>
      <c r="F6" s="28" t="s">
        <v>101</v>
      </c>
      <c r="G6" s="28" t="s">
        <v>102</v>
      </c>
      <c r="H6" s="28" t="s">
        <v>103</v>
      </c>
      <c r="I6" s="28" t="s">
        <v>118</v>
      </c>
      <c r="J6" s="64"/>
    </row>
    <row r="7" spans="1:10" x14ac:dyDescent="0.2">
      <c r="A7" s="65" t="s">
        <v>26</v>
      </c>
      <c r="B7" s="65"/>
      <c r="C7" s="65"/>
      <c r="D7" s="67">
        <v>562700</v>
      </c>
      <c r="E7" s="69">
        <f>'перечень мер. пп 8'!G8</f>
        <v>682328</v>
      </c>
      <c r="F7" s="69">
        <f>'перечень мер. пп 8'!H8</f>
        <v>675396</v>
      </c>
      <c r="G7" s="69">
        <f>'перечень мер. пп 8'!I8</f>
        <v>675457</v>
      </c>
      <c r="H7" s="69">
        <f>'перечень мер. пп 8'!J8</f>
        <v>580966</v>
      </c>
      <c r="I7" s="69">
        <f>'перечень мер. пп 8'!K8</f>
        <v>580966</v>
      </c>
      <c r="J7" s="64"/>
    </row>
    <row r="8" spans="1:10" ht="57" customHeight="1" x14ac:dyDescent="0.2">
      <c r="A8" s="66" t="s">
        <v>37</v>
      </c>
      <c r="B8" s="66"/>
      <c r="C8" s="66"/>
      <c r="D8" s="68"/>
      <c r="E8" s="69"/>
      <c r="F8" s="69"/>
      <c r="G8" s="69"/>
      <c r="H8" s="69"/>
      <c r="I8" s="69"/>
      <c r="J8" s="64"/>
    </row>
    <row r="9" spans="1:10" x14ac:dyDescent="0.2">
      <c r="A9" s="70" t="s">
        <v>1</v>
      </c>
      <c r="B9" s="70" t="s">
        <v>2</v>
      </c>
      <c r="C9" s="70" t="s">
        <v>27</v>
      </c>
      <c r="D9" s="70" t="s">
        <v>3</v>
      </c>
      <c r="E9" s="71" t="s">
        <v>28</v>
      </c>
      <c r="F9" s="71"/>
      <c r="G9" s="71"/>
      <c r="H9" s="71"/>
      <c r="I9" s="71"/>
      <c r="J9" s="71"/>
    </row>
    <row r="10" spans="1:10" x14ac:dyDescent="0.2">
      <c r="A10" s="70"/>
      <c r="B10" s="70"/>
      <c r="C10" s="70"/>
      <c r="D10" s="70"/>
      <c r="E10" s="28" t="s">
        <v>117</v>
      </c>
      <c r="F10" s="28" t="s">
        <v>101</v>
      </c>
      <c r="G10" s="28" t="s">
        <v>102</v>
      </c>
      <c r="H10" s="28" t="s">
        <v>103</v>
      </c>
      <c r="I10" s="28" t="s">
        <v>118</v>
      </c>
      <c r="J10" s="12" t="s">
        <v>4</v>
      </c>
    </row>
    <row r="11" spans="1:10" x14ac:dyDescent="0.2">
      <c r="A11" s="70"/>
      <c r="B11" s="68" t="s">
        <v>38</v>
      </c>
      <c r="C11" s="70" t="s">
        <v>35</v>
      </c>
      <c r="D11" s="11" t="s">
        <v>29</v>
      </c>
      <c r="E11" s="29">
        <f>E12+E13+E14+E15</f>
        <v>682328</v>
      </c>
      <c r="F11" s="29">
        <f t="shared" ref="F11:I11" si="0">F12+F13+F14+F15</f>
        <v>675396</v>
      </c>
      <c r="G11" s="29">
        <f t="shared" si="0"/>
        <v>675457</v>
      </c>
      <c r="H11" s="29">
        <f t="shared" si="0"/>
        <v>580966</v>
      </c>
      <c r="I11" s="29">
        <f t="shared" si="0"/>
        <v>580966</v>
      </c>
      <c r="J11" s="29">
        <f>J12+J13+J14+J15</f>
        <v>3195113</v>
      </c>
    </row>
    <row r="12" spans="1:10" ht="25.5" x14ac:dyDescent="0.2">
      <c r="A12" s="70"/>
      <c r="B12" s="68"/>
      <c r="C12" s="70"/>
      <c r="D12" s="11" t="s">
        <v>12</v>
      </c>
      <c r="E12" s="29">
        <f>'перечень мер. пп 8'!G9</f>
        <v>667219</v>
      </c>
      <c r="F12" s="29">
        <f>'перечень мер. пп 8'!H9</f>
        <v>667219</v>
      </c>
      <c r="G12" s="29">
        <f>'перечень мер. пп 8'!I9</f>
        <v>667219</v>
      </c>
      <c r="H12" s="29">
        <f>'перечень мер. пп 8'!J9</f>
        <v>565581</v>
      </c>
      <c r="I12" s="29">
        <f>'перечень мер. пп 8'!K9</f>
        <v>565581</v>
      </c>
      <c r="J12" s="29">
        <f t="shared" ref="J12:J14" si="1">E12+F12+G12+H12+I12</f>
        <v>3132819</v>
      </c>
    </row>
    <row r="13" spans="1:10" ht="38.25" x14ac:dyDescent="0.2">
      <c r="A13" s="70"/>
      <c r="B13" s="68"/>
      <c r="C13" s="70"/>
      <c r="D13" s="11" t="s">
        <v>6</v>
      </c>
      <c r="E13" s="29">
        <f>'перечень мер. пп 8'!G10</f>
        <v>15109</v>
      </c>
      <c r="F13" s="29">
        <f>'перечень мер. пп 8'!H10</f>
        <v>8177</v>
      </c>
      <c r="G13" s="29">
        <f>'перечень мер. пп 8'!I10</f>
        <v>8238</v>
      </c>
      <c r="H13" s="29">
        <f>'перечень мер. пп 8'!J10</f>
        <v>15385</v>
      </c>
      <c r="I13" s="29">
        <f>'перечень мер. пп 8'!K10</f>
        <v>15385</v>
      </c>
      <c r="J13" s="29">
        <f t="shared" si="1"/>
        <v>62294</v>
      </c>
    </row>
    <row r="14" spans="1:10" ht="38.25" x14ac:dyDescent="0.2">
      <c r="A14" s="70"/>
      <c r="B14" s="68"/>
      <c r="C14" s="70"/>
      <c r="D14" s="11" t="s">
        <v>5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f t="shared" si="1"/>
        <v>0</v>
      </c>
    </row>
    <row r="15" spans="1:10" ht="25.5" x14ac:dyDescent="0.2">
      <c r="A15" s="70"/>
      <c r="B15" s="68"/>
      <c r="C15" s="70"/>
      <c r="D15" s="11" t="s">
        <v>7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f>E15+F15+G15+H15+I15</f>
        <v>0</v>
      </c>
    </row>
    <row r="16" spans="1:10" x14ac:dyDescent="0.2">
      <c r="A16" s="70" t="s">
        <v>30</v>
      </c>
      <c r="B16" s="70"/>
      <c r="C16" s="70"/>
      <c r="D16" s="12" t="s">
        <v>31</v>
      </c>
      <c r="E16" s="50" t="s">
        <v>117</v>
      </c>
      <c r="F16" s="50" t="s">
        <v>101</v>
      </c>
      <c r="G16" s="50" t="s">
        <v>102</v>
      </c>
      <c r="H16" s="50" t="s">
        <v>103</v>
      </c>
      <c r="I16" s="50" t="s">
        <v>118</v>
      </c>
      <c r="J16" s="72"/>
    </row>
    <row r="17" spans="1:10" ht="15.75" customHeight="1" x14ac:dyDescent="0.2">
      <c r="A17" s="60" t="s">
        <v>39</v>
      </c>
      <c r="B17" s="60"/>
      <c r="C17" s="60"/>
      <c r="D17" s="70" t="s">
        <v>32</v>
      </c>
      <c r="E17" s="70">
        <v>100</v>
      </c>
      <c r="F17" s="70">
        <v>100</v>
      </c>
      <c r="G17" s="70">
        <v>100</v>
      </c>
      <c r="H17" s="70">
        <v>100</v>
      </c>
      <c r="I17" s="70">
        <v>100</v>
      </c>
      <c r="J17" s="72"/>
    </row>
    <row r="18" spans="1:10" ht="34.5" customHeight="1" x14ac:dyDescent="0.2">
      <c r="A18" s="60" t="s">
        <v>43</v>
      </c>
      <c r="B18" s="60"/>
      <c r="C18" s="60"/>
      <c r="D18" s="70"/>
      <c r="E18" s="70">
        <v>100</v>
      </c>
      <c r="F18" s="70">
        <v>100</v>
      </c>
      <c r="G18" s="70">
        <v>100</v>
      </c>
      <c r="H18" s="70">
        <v>100</v>
      </c>
      <c r="I18" s="70">
        <v>100</v>
      </c>
      <c r="J18" s="72"/>
    </row>
    <row r="19" spans="1:10" ht="15.75" customHeight="1" x14ac:dyDescent="0.2">
      <c r="A19" s="60" t="s">
        <v>40</v>
      </c>
      <c r="B19" s="60"/>
      <c r="C19" s="60"/>
      <c r="D19" s="70" t="s">
        <v>32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2"/>
    </row>
    <row r="20" spans="1:10" ht="57" customHeight="1" x14ac:dyDescent="0.2">
      <c r="A20" s="60" t="s">
        <v>44</v>
      </c>
      <c r="B20" s="60"/>
      <c r="C20" s="60"/>
      <c r="D20" s="70"/>
      <c r="E20" s="70"/>
      <c r="F20" s="70"/>
      <c r="G20" s="70"/>
      <c r="H20" s="70"/>
      <c r="I20" s="70"/>
      <c r="J20" s="72"/>
    </row>
    <row r="21" spans="1:10" ht="15.75" customHeight="1" x14ac:dyDescent="0.2">
      <c r="A21" s="60" t="s">
        <v>41</v>
      </c>
      <c r="B21" s="60"/>
      <c r="C21" s="60"/>
      <c r="D21" s="70" t="s">
        <v>32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2"/>
    </row>
    <row r="22" spans="1:10" ht="34.5" customHeight="1" x14ac:dyDescent="0.2">
      <c r="A22" s="60" t="s">
        <v>45</v>
      </c>
      <c r="B22" s="60"/>
      <c r="C22" s="60"/>
      <c r="D22" s="70"/>
      <c r="E22" s="70"/>
      <c r="F22" s="70"/>
      <c r="G22" s="70"/>
      <c r="H22" s="70"/>
      <c r="I22" s="70"/>
      <c r="J22" s="72"/>
    </row>
    <row r="23" spans="1:10" ht="15.75" customHeight="1" x14ac:dyDescent="0.2">
      <c r="A23" s="60" t="s">
        <v>42</v>
      </c>
      <c r="B23" s="60"/>
      <c r="C23" s="60"/>
      <c r="D23" s="70" t="s">
        <v>32</v>
      </c>
      <c r="E23" s="70">
        <v>0</v>
      </c>
      <c r="F23" s="70" t="s">
        <v>47</v>
      </c>
      <c r="G23" s="70" t="s">
        <v>48</v>
      </c>
      <c r="H23" s="70" t="s">
        <v>49</v>
      </c>
      <c r="I23" s="70" t="s">
        <v>49</v>
      </c>
      <c r="J23" s="72"/>
    </row>
    <row r="24" spans="1:10" ht="57.75" customHeight="1" x14ac:dyDescent="0.2">
      <c r="A24" s="60" t="s">
        <v>46</v>
      </c>
      <c r="B24" s="60"/>
      <c r="C24" s="60"/>
      <c r="D24" s="70"/>
      <c r="E24" s="70"/>
      <c r="F24" s="70"/>
      <c r="G24" s="70"/>
      <c r="H24" s="70"/>
      <c r="I24" s="70"/>
      <c r="J24" s="72"/>
    </row>
  </sheetData>
  <mergeCells count="55">
    <mergeCell ref="G23:G24"/>
    <mergeCell ref="H23:H24"/>
    <mergeCell ref="I23:I24"/>
    <mergeCell ref="J16:J24"/>
    <mergeCell ref="A23:C23"/>
    <mergeCell ref="A24:C24"/>
    <mergeCell ref="D23:D24"/>
    <mergeCell ref="E23:E24"/>
    <mergeCell ref="F23:F24"/>
    <mergeCell ref="A21:C21"/>
    <mergeCell ref="A22:C22"/>
    <mergeCell ref="D21:D22"/>
    <mergeCell ref="E21:E22"/>
    <mergeCell ref="F21:F22"/>
    <mergeCell ref="G21:G22"/>
    <mergeCell ref="H21:H22"/>
    <mergeCell ref="I21:I22"/>
    <mergeCell ref="G19:G20"/>
    <mergeCell ref="H19:H20"/>
    <mergeCell ref="I19:I20"/>
    <mergeCell ref="A18:C18"/>
    <mergeCell ref="A19:C19"/>
    <mergeCell ref="A20:C20"/>
    <mergeCell ref="D19:D20"/>
    <mergeCell ref="E19:E20"/>
    <mergeCell ref="F19:F20"/>
    <mergeCell ref="D17:D18"/>
    <mergeCell ref="E17:E18"/>
    <mergeCell ref="I17:I18"/>
    <mergeCell ref="A16:C16"/>
    <mergeCell ref="A17:C17"/>
    <mergeCell ref="F17:F18"/>
    <mergeCell ref="G17:G18"/>
    <mergeCell ref="H17:H18"/>
    <mergeCell ref="A9:A15"/>
    <mergeCell ref="B9:B10"/>
    <mergeCell ref="C9:C10"/>
    <mergeCell ref="D9:D10"/>
    <mergeCell ref="E9:J9"/>
    <mergeCell ref="B11:B15"/>
    <mergeCell ref="C11:C15"/>
    <mergeCell ref="G1:J1"/>
    <mergeCell ref="A3:J3"/>
    <mergeCell ref="A5:C5"/>
    <mergeCell ref="D5:J5"/>
    <mergeCell ref="A6:C6"/>
    <mergeCell ref="J6:J8"/>
    <mergeCell ref="A7:C7"/>
    <mergeCell ref="A8:C8"/>
    <mergeCell ref="D7:D8"/>
    <mergeCell ref="E7:E8"/>
    <mergeCell ref="F7:F8"/>
    <mergeCell ref="G7:G8"/>
    <mergeCell ref="H7:H8"/>
    <mergeCell ref="I7:I8"/>
  </mergeCells>
  <pageMargins left="0.70866141732283472" right="0.70866141732283472" top="0.74803149606299213" bottom="0.59055118110236227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2"/>
  <sheetViews>
    <sheetView zoomScaleNormal="100" workbookViewId="0">
      <selection activeCell="K1" sqref="K1:O1"/>
    </sheetView>
  </sheetViews>
  <sheetFormatPr defaultRowHeight="12.75" x14ac:dyDescent="0.2"/>
  <cols>
    <col min="1" max="1" width="5" style="9" customWidth="1"/>
    <col min="2" max="2" width="3" style="9" customWidth="1"/>
    <col min="3" max="3" width="22.28515625" style="9" customWidth="1"/>
    <col min="4" max="7" width="14.140625" style="10" customWidth="1"/>
    <col min="8" max="8" width="23.5703125" style="10" customWidth="1"/>
    <col min="9" max="9" width="10.7109375" style="10" customWidth="1"/>
    <col min="10" max="10" width="17.85546875" style="10" customWidth="1"/>
    <col min="11" max="16384" width="9.140625" style="10"/>
  </cols>
  <sheetData>
    <row r="1" spans="1:15" ht="51.75" customHeight="1" x14ac:dyDescent="0.2">
      <c r="A1" s="46"/>
      <c r="B1" s="46"/>
      <c r="C1" s="46"/>
      <c r="D1" s="47"/>
      <c r="E1" s="47"/>
      <c r="F1" s="47"/>
      <c r="G1" s="47"/>
      <c r="H1" s="47"/>
      <c r="I1" s="47"/>
      <c r="J1" s="47"/>
      <c r="K1" s="73" t="s">
        <v>124</v>
      </c>
      <c r="L1" s="73"/>
      <c r="M1" s="73"/>
      <c r="N1" s="73"/>
      <c r="O1" s="73"/>
    </row>
    <row r="2" spans="1:15" x14ac:dyDescent="0.2">
      <c r="A2" s="46"/>
      <c r="B2" s="46"/>
      <c r="C2" s="46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43.5" customHeight="1" x14ac:dyDescent="0.2">
      <c r="A3" s="81" t="s">
        <v>119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x14ac:dyDescent="0.2">
      <c r="A4" s="46"/>
      <c r="B4" s="46"/>
      <c r="C4" s="46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ht="15" customHeight="1" x14ac:dyDescent="0.2">
      <c r="A5" s="74" t="s">
        <v>9</v>
      </c>
      <c r="B5" s="74"/>
      <c r="C5" s="74" t="s">
        <v>10</v>
      </c>
      <c r="D5" s="75" t="s">
        <v>94</v>
      </c>
      <c r="E5" s="76"/>
      <c r="F5" s="76"/>
      <c r="G5" s="77"/>
      <c r="H5" s="74" t="s">
        <v>50</v>
      </c>
      <c r="I5" s="74" t="s">
        <v>11</v>
      </c>
      <c r="J5" s="74" t="s">
        <v>56</v>
      </c>
      <c r="K5" s="74" t="s">
        <v>51</v>
      </c>
      <c r="L5" s="74"/>
      <c r="M5" s="74"/>
      <c r="N5" s="74"/>
      <c r="O5" s="74"/>
    </row>
    <row r="6" spans="1:15" ht="15.75" customHeight="1" x14ac:dyDescent="0.2">
      <c r="A6" s="74"/>
      <c r="B6" s="74"/>
      <c r="C6" s="74"/>
      <c r="D6" s="78"/>
      <c r="E6" s="79"/>
      <c r="F6" s="79"/>
      <c r="G6" s="80"/>
      <c r="H6" s="74"/>
      <c r="I6" s="74"/>
      <c r="J6" s="74"/>
      <c r="K6" s="74" t="s">
        <v>52</v>
      </c>
      <c r="L6" s="74"/>
      <c r="M6" s="74"/>
      <c r="N6" s="74"/>
      <c r="O6" s="74"/>
    </row>
    <row r="7" spans="1:15" ht="51" x14ac:dyDescent="0.2">
      <c r="A7" s="74"/>
      <c r="B7" s="74"/>
      <c r="C7" s="74"/>
      <c r="D7" s="26" t="s">
        <v>5</v>
      </c>
      <c r="E7" s="26" t="s">
        <v>6</v>
      </c>
      <c r="F7" s="26" t="s">
        <v>8</v>
      </c>
      <c r="G7" s="26" t="s">
        <v>33</v>
      </c>
      <c r="H7" s="74"/>
      <c r="I7" s="74"/>
      <c r="J7" s="74"/>
      <c r="K7" s="26">
        <v>2018</v>
      </c>
      <c r="L7" s="26">
        <v>2019</v>
      </c>
      <c r="M7" s="26">
        <v>2020</v>
      </c>
      <c r="N7" s="26">
        <v>2021</v>
      </c>
      <c r="O7" s="26">
        <v>2022</v>
      </c>
    </row>
    <row r="8" spans="1:15" x14ac:dyDescent="0.2">
      <c r="A8" s="74">
        <v>1</v>
      </c>
      <c r="B8" s="74"/>
      <c r="C8" s="26">
        <v>2</v>
      </c>
      <c r="D8" s="26">
        <v>3</v>
      </c>
      <c r="E8" s="26">
        <v>4</v>
      </c>
      <c r="F8" s="26">
        <v>5</v>
      </c>
      <c r="G8" s="26">
        <v>6</v>
      </c>
      <c r="H8" s="26">
        <v>7</v>
      </c>
      <c r="I8" s="26">
        <v>8</v>
      </c>
      <c r="J8" s="26">
        <v>9</v>
      </c>
      <c r="K8" s="26">
        <v>10</v>
      </c>
      <c r="L8" s="26">
        <v>11</v>
      </c>
      <c r="M8" s="26">
        <v>12</v>
      </c>
      <c r="N8" s="26">
        <v>13</v>
      </c>
      <c r="O8" s="26">
        <v>14</v>
      </c>
    </row>
    <row r="9" spans="1:15" ht="90.75" customHeight="1" x14ac:dyDescent="0.2">
      <c r="A9" s="82" t="s">
        <v>23</v>
      </c>
      <c r="B9" s="82"/>
      <c r="C9" s="82" t="s">
        <v>93</v>
      </c>
      <c r="D9" s="83"/>
      <c r="E9" s="83">
        <f>'перечень мер. пп 8'!F10</f>
        <v>62294</v>
      </c>
      <c r="F9" s="83">
        <f>'перечень мер. пп 8'!F9</f>
        <v>3132819</v>
      </c>
      <c r="G9" s="83"/>
      <c r="H9" s="48" t="s">
        <v>43</v>
      </c>
      <c r="I9" s="26" t="s">
        <v>32</v>
      </c>
      <c r="J9" s="26">
        <v>100</v>
      </c>
      <c r="K9" s="26">
        <v>100</v>
      </c>
      <c r="L9" s="26">
        <v>100</v>
      </c>
      <c r="M9" s="26">
        <v>100</v>
      </c>
      <c r="N9" s="26">
        <v>100</v>
      </c>
      <c r="O9" s="26">
        <v>100</v>
      </c>
    </row>
    <row r="10" spans="1:15" ht="112.5" customHeight="1" x14ac:dyDescent="0.2">
      <c r="A10" s="82"/>
      <c r="B10" s="82"/>
      <c r="C10" s="82"/>
      <c r="D10" s="83"/>
      <c r="E10" s="83"/>
      <c r="F10" s="83"/>
      <c r="G10" s="83"/>
      <c r="H10" s="48" t="s">
        <v>54</v>
      </c>
      <c r="I10" s="26" t="s">
        <v>32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</row>
    <row r="11" spans="1:15" ht="159" customHeight="1" x14ac:dyDescent="0.2">
      <c r="A11" s="82"/>
      <c r="B11" s="82"/>
      <c r="C11" s="82"/>
      <c r="D11" s="83"/>
      <c r="E11" s="83"/>
      <c r="F11" s="83"/>
      <c r="G11" s="83"/>
      <c r="H11" s="48" t="s">
        <v>55</v>
      </c>
      <c r="I11" s="26" t="s">
        <v>32</v>
      </c>
      <c r="J11" s="26">
        <v>0</v>
      </c>
      <c r="K11" s="26">
        <v>0</v>
      </c>
      <c r="L11" s="26" t="s">
        <v>47</v>
      </c>
      <c r="M11" s="26" t="s">
        <v>48</v>
      </c>
      <c r="N11" s="26" t="s">
        <v>49</v>
      </c>
      <c r="O11" s="26" t="s">
        <v>49</v>
      </c>
    </row>
    <row r="12" spans="1:15" ht="182.25" customHeight="1" x14ac:dyDescent="0.2">
      <c r="A12" s="82"/>
      <c r="B12" s="82"/>
      <c r="C12" s="82"/>
      <c r="D12" s="83"/>
      <c r="E12" s="83"/>
      <c r="F12" s="83"/>
      <c r="G12" s="83"/>
      <c r="H12" s="48" t="s">
        <v>44</v>
      </c>
      <c r="I12" s="26" t="s">
        <v>32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</row>
  </sheetData>
  <mergeCells count="17">
    <mergeCell ref="A8:B8"/>
    <mergeCell ref="A9:B12"/>
    <mergeCell ref="J5:J7"/>
    <mergeCell ref="C5:C7"/>
    <mergeCell ref="D9:D12"/>
    <mergeCell ref="A5:B7"/>
    <mergeCell ref="H5:H7"/>
    <mergeCell ref="E9:E12"/>
    <mergeCell ref="F9:F12"/>
    <mergeCell ref="G9:G12"/>
    <mergeCell ref="C9:C12"/>
    <mergeCell ref="K1:O1"/>
    <mergeCell ref="I5:I7"/>
    <mergeCell ref="K5:O5"/>
    <mergeCell ref="K6:O6"/>
    <mergeCell ref="D5:G6"/>
    <mergeCell ref="A3:O3"/>
  </mergeCells>
  <pageMargins left="0.51181102362204722" right="0.51181102362204722" top="0.74803149606299213" bottom="0.74803149606299213" header="0.31496062992125984" footer="0.31496062992125984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8"/>
  <sheetViews>
    <sheetView view="pageBreakPreview" zoomScaleNormal="100" zoomScaleSheetLayoutView="100" workbookViewId="0">
      <selection activeCell="C1" sqref="C1:F1"/>
    </sheetView>
  </sheetViews>
  <sheetFormatPr defaultColWidth="17.140625" defaultRowHeight="12.75" x14ac:dyDescent="0.2"/>
  <cols>
    <col min="1" max="1" width="4.42578125" style="1" customWidth="1"/>
    <col min="2" max="2" width="47.7109375" style="1" customWidth="1"/>
    <col min="3" max="3" width="12.42578125" style="1" customWidth="1"/>
    <col min="4" max="4" width="37.85546875" style="1" customWidth="1"/>
    <col min="5" max="5" width="23.85546875" style="1" customWidth="1"/>
    <col min="6" max="6" width="19.7109375" style="1" customWidth="1"/>
    <col min="7" max="255" width="17.140625" style="1"/>
    <col min="256" max="256" width="4.42578125" style="1" customWidth="1"/>
    <col min="257" max="257" width="27.5703125" style="1" customWidth="1"/>
    <col min="258" max="258" width="36.42578125" style="1" customWidth="1"/>
    <col min="259" max="259" width="12.42578125" style="1" customWidth="1"/>
    <col min="260" max="260" width="37.85546875" style="1" customWidth="1"/>
    <col min="261" max="261" width="22.28515625" style="1" customWidth="1"/>
    <col min="262" max="262" width="19.7109375" style="1" customWidth="1"/>
    <col min="263" max="511" width="17.140625" style="1"/>
    <col min="512" max="512" width="4.42578125" style="1" customWidth="1"/>
    <col min="513" max="513" width="27.5703125" style="1" customWidth="1"/>
    <col min="514" max="514" width="36.42578125" style="1" customWidth="1"/>
    <col min="515" max="515" width="12.42578125" style="1" customWidth="1"/>
    <col min="516" max="516" width="37.85546875" style="1" customWidth="1"/>
    <col min="517" max="517" width="22.28515625" style="1" customWidth="1"/>
    <col min="518" max="518" width="19.7109375" style="1" customWidth="1"/>
    <col min="519" max="767" width="17.140625" style="1"/>
    <col min="768" max="768" width="4.42578125" style="1" customWidth="1"/>
    <col min="769" max="769" width="27.5703125" style="1" customWidth="1"/>
    <col min="770" max="770" width="36.42578125" style="1" customWidth="1"/>
    <col min="771" max="771" width="12.42578125" style="1" customWidth="1"/>
    <col min="772" max="772" width="37.85546875" style="1" customWidth="1"/>
    <col min="773" max="773" width="22.28515625" style="1" customWidth="1"/>
    <col min="774" max="774" width="19.7109375" style="1" customWidth="1"/>
    <col min="775" max="1023" width="17.140625" style="1"/>
    <col min="1024" max="1024" width="4.42578125" style="1" customWidth="1"/>
    <col min="1025" max="1025" width="27.5703125" style="1" customWidth="1"/>
    <col min="1026" max="1026" width="36.42578125" style="1" customWidth="1"/>
    <col min="1027" max="1027" width="12.42578125" style="1" customWidth="1"/>
    <col min="1028" max="1028" width="37.85546875" style="1" customWidth="1"/>
    <col min="1029" max="1029" width="22.28515625" style="1" customWidth="1"/>
    <col min="1030" max="1030" width="19.7109375" style="1" customWidth="1"/>
    <col min="1031" max="1279" width="17.140625" style="1"/>
    <col min="1280" max="1280" width="4.42578125" style="1" customWidth="1"/>
    <col min="1281" max="1281" width="27.5703125" style="1" customWidth="1"/>
    <col min="1282" max="1282" width="36.42578125" style="1" customWidth="1"/>
    <col min="1283" max="1283" width="12.42578125" style="1" customWidth="1"/>
    <col min="1284" max="1284" width="37.85546875" style="1" customWidth="1"/>
    <col min="1285" max="1285" width="22.28515625" style="1" customWidth="1"/>
    <col min="1286" max="1286" width="19.7109375" style="1" customWidth="1"/>
    <col min="1287" max="1535" width="17.140625" style="1"/>
    <col min="1536" max="1536" width="4.42578125" style="1" customWidth="1"/>
    <col min="1537" max="1537" width="27.5703125" style="1" customWidth="1"/>
    <col min="1538" max="1538" width="36.42578125" style="1" customWidth="1"/>
    <col min="1539" max="1539" width="12.42578125" style="1" customWidth="1"/>
    <col min="1540" max="1540" width="37.85546875" style="1" customWidth="1"/>
    <col min="1541" max="1541" width="22.28515625" style="1" customWidth="1"/>
    <col min="1542" max="1542" width="19.7109375" style="1" customWidth="1"/>
    <col min="1543" max="1791" width="17.140625" style="1"/>
    <col min="1792" max="1792" width="4.42578125" style="1" customWidth="1"/>
    <col min="1793" max="1793" width="27.5703125" style="1" customWidth="1"/>
    <col min="1794" max="1794" width="36.42578125" style="1" customWidth="1"/>
    <col min="1795" max="1795" width="12.42578125" style="1" customWidth="1"/>
    <col min="1796" max="1796" width="37.85546875" style="1" customWidth="1"/>
    <col min="1797" max="1797" width="22.28515625" style="1" customWidth="1"/>
    <col min="1798" max="1798" width="19.7109375" style="1" customWidth="1"/>
    <col min="1799" max="2047" width="17.140625" style="1"/>
    <col min="2048" max="2048" width="4.42578125" style="1" customWidth="1"/>
    <col min="2049" max="2049" width="27.5703125" style="1" customWidth="1"/>
    <col min="2050" max="2050" width="36.42578125" style="1" customWidth="1"/>
    <col min="2051" max="2051" width="12.42578125" style="1" customWidth="1"/>
    <col min="2052" max="2052" width="37.85546875" style="1" customWidth="1"/>
    <col min="2053" max="2053" width="22.28515625" style="1" customWidth="1"/>
    <col min="2054" max="2054" width="19.7109375" style="1" customWidth="1"/>
    <col min="2055" max="2303" width="17.140625" style="1"/>
    <col min="2304" max="2304" width="4.42578125" style="1" customWidth="1"/>
    <col min="2305" max="2305" width="27.5703125" style="1" customWidth="1"/>
    <col min="2306" max="2306" width="36.42578125" style="1" customWidth="1"/>
    <col min="2307" max="2307" width="12.42578125" style="1" customWidth="1"/>
    <col min="2308" max="2308" width="37.85546875" style="1" customWidth="1"/>
    <col min="2309" max="2309" width="22.28515625" style="1" customWidth="1"/>
    <col min="2310" max="2310" width="19.7109375" style="1" customWidth="1"/>
    <col min="2311" max="2559" width="17.140625" style="1"/>
    <col min="2560" max="2560" width="4.42578125" style="1" customWidth="1"/>
    <col min="2561" max="2561" width="27.5703125" style="1" customWidth="1"/>
    <col min="2562" max="2562" width="36.42578125" style="1" customWidth="1"/>
    <col min="2563" max="2563" width="12.42578125" style="1" customWidth="1"/>
    <col min="2564" max="2564" width="37.85546875" style="1" customWidth="1"/>
    <col min="2565" max="2565" width="22.28515625" style="1" customWidth="1"/>
    <col min="2566" max="2566" width="19.7109375" style="1" customWidth="1"/>
    <col min="2567" max="2815" width="17.140625" style="1"/>
    <col min="2816" max="2816" width="4.42578125" style="1" customWidth="1"/>
    <col min="2817" max="2817" width="27.5703125" style="1" customWidth="1"/>
    <col min="2818" max="2818" width="36.42578125" style="1" customWidth="1"/>
    <col min="2819" max="2819" width="12.42578125" style="1" customWidth="1"/>
    <col min="2820" max="2820" width="37.85546875" style="1" customWidth="1"/>
    <col min="2821" max="2821" width="22.28515625" style="1" customWidth="1"/>
    <col min="2822" max="2822" width="19.7109375" style="1" customWidth="1"/>
    <col min="2823" max="3071" width="17.140625" style="1"/>
    <col min="3072" max="3072" width="4.42578125" style="1" customWidth="1"/>
    <col min="3073" max="3073" width="27.5703125" style="1" customWidth="1"/>
    <col min="3074" max="3074" width="36.42578125" style="1" customWidth="1"/>
    <col min="3075" max="3075" width="12.42578125" style="1" customWidth="1"/>
    <col min="3076" max="3076" width="37.85546875" style="1" customWidth="1"/>
    <col min="3077" max="3077" width="22.28515625" style="1" customWidth="1"/>
    <col min="3078" max="3078" width="19.7109375" style="1" customWidth="1"/>
    <col min="3079" max="3327" width="17.140625" style="1"/>
    <col min="3328" max="3328" width="4.42578125" style="1" customWidth="1"/>
    <col min="3329" max="3329" width="27.5703125" style="1" customWidth="1"/>
    <col min="3330" max="3330" width="36.42578125" style="1" customWidth="1"/>
    <col min="3331" max="3331" width="12.42578125" style="1" customWidth="1"/>
    <col min="3332" max="3332" width="37.85546875" style="1" customWidth="1"/>
    <col min="3333" max="3333" width="22.28515625" style="1" customWidth="1"/>
    <col min="3334" max="3334" width="19.7109375" style="1" customWidth="1"/>
    <col min="3335" max="3583" width="17.140625" style="1"/>
    <col min="3584" max="3584" width="4.42578125" style="1" customWidth="1"/>
    <col min="3585" max="3585" width="27.5703125" style="1" customWidth="1"/>
    <col min="3586" max="3586" width="36.42578125" style="1" customWidth="1"/>
    <col min="3587" max="3587" width="12.42578125" style="1" customWidth="1"/>
    <col min="3588" max="3588" width="37.85546875" style="1" customWidth="1"/>
    <col min="3589" max="3589" width="22.28515625" style="1" customWidth="1"/>
    <col min="3590" max="3590" width="19.7109375" style="1" customWidth="1"/>
    <col min="3591" max="3839" width="17.140625" style="1"/>
    <col min="3840" max="3840" width="4.42578125" style="1" customWidth="1"/>
    <col min="3841" max="3841" width="27.5703125" style="1" customWidth="1"/>
    <col min="3842" max="3842" width="36.42578125" style="1" customWidth="1"/>
    <col min="3843" max="3843" width="12.42578125" style="1" customWidth="1"/>
    <col min="3844" max="3844" width="37.85546875" style="1" customWidth="1"/>
    <col min="3845" max="3845" width="22.28515625" style="1" customWidth="1"/>
    <col min="3846" max="3846" width="19.7109375" style="1" customWidth="1"/>
    <col min="3847" max="4095" width="17.140625" style="1"/>
    <col min="4096" max="4096" width="4.42578125" style="1" customWidth="1"/>
    <col min="4097" max="4097" width="27.5703125" style="1" customWidth="1"/>
    <col min="4098" max="4098" width="36.42578125" style="1" customWidth="1"/>
    <col min="4099" max="4099" width="12.42578125" style="1" customWidth="1"/>
    <col min="4100" max="4100" width="37.85546875" style="1" customWidth="1"/>
    <col min="4101" max="4101" width="22.28515625" style="1" customWidth="1"/>
    <col min="4102" max="4102" width="19.7109375" style="1" customWidth="1"/>
    <col min="4103" max="4351" width="17.140625" style="1"/>
    <col min="4352" max="4352" width="4.42578125" style="1" customWidth="1"/>
    <col min="4353" max="4353" width="27.5703125" style="1" customWidth="1"/>
    <col min="4354" max="4354" width="36.42578125" style="1" customWidth="1"/>
    <col min="4355" max="4355" width="12.42578125" style="1" customWidth="1"/>
    <col min="4356" max="4356" width="37.85546875" style="1" customWidth="1"/>
    <col min="4357" max="4357" width="22.28515625" style="1" customWidth="1"/>
    <col min="4358" max="4358" width="19.7109375" style="1" customWidth="1"/>
    <col min="4359" max="4607" width="17.140625" style="1"/>
    <col min="4608" max="4608" width="4.42578125" style="1" customWidth="1"/>
    <col min="4609" max="4609" width="27.5703125" style="1" customWidth="1"/>
    <col min="4610" max="4610" width="36.42578125" style="1" customWidth="1"/>
    <col min="4611" max="4611" width="12.42578125" style="1" customWidth="1"/>
    <col min="4612" max="4612" width="37.85546875" style="1" customWidth="1"/>
    <col min="4613" max="4613" width="22.28515625" style="1" customWidth="1"/>
    <col min="4614" max="4614" width="19.7109375" style="1" customWidth="1"/>
    <col min="4615" max="4863" width="17.140625" style="1"/>
    <col min="4864" max="4864" width="4.42578125" style="1" customWidth="1"/>
    <col min="4865" max="4865" width="27.5703125" style="1" customWidth="1"/>
    <col min="4866" max="4866" width="36.42578125" style="1" customWidth="1"/>
    <col min="4867" max="4867" width="12.42578125" style="1" customWidth="1"/>
    <col min="4868" max="4868" width="37.85546875" style="1" customWidth="1"/>
    <col min="4869" max="4869" width="22.28515625" style="1" customWidth="1"/>
    <col min="4870" max="4870" width="19.7109375" style="1" customWidth="1"/>
    <col min="4871" max="5119" width="17.140625" style="1"/>
    <col min="5120" max="5120" width="4.42578125" style="1" customWidth="1"/>
    <col min="5121" max="5121" width="27.5703125" style="1" customWidth="1"/>
    <col min="5122" max="5122" width="36.42578125" style="1" customWidth="1"/>
    <col min="5123" max="5123" width="12.42578125" style="1" customWidth="1"/>
    <col min="5124" max="5124" width="37.85546875" style="1" customWidth="1"/>
    <col min="5125" max="5125" width="22.28515625" style="1" customWidth="1"/>
    <col min="5126" max="5126" width="19.7109375" style="1" customWidth="1"/>
    <col min="5127" max="5375" width="17.140625" style="1"/>
    <col min="5376" max="5376" width="4.42578125" style="1" customWidth="1"/>
    <col min="5377" max="5377" width="27.5703125" style="1" customWidth="1"/>
    <col min="5378" max="5378" width="36.42578125" style="1" customWidth="1"/>
    <col min="5379" max="5379" width="12.42578125" style="1" customWidth="1"/>
    <col min="5380" max="5380" width="37.85546875" style="1" customWidth="1"/>
    <col min="5381" max="5381" width="22.28515625" style="1" customWidth="1"/>
    <col min="5382" max="5382" width="19.7109375" style="1" customWidth="1"/>
    <col min="5383" max="5631" width="17.140625" style="1"/>
    <col min="5632" max="5632" width="4.42578125" style="1" customWidth="1"/>
    <col min="5633" max="5633" width="27.5703125" style="1" customWidth="1"/>
    <col min="5634" max="5634" width="36.42578125" style="1" customWidth="1"/>
    <col min="5635" max="5635" width="12.42578125" style="1" customWidth="1"/>
    <col min="5636" max="5636" width="37.85546875" style="1" customWidth="1"/>
    <col min="5637" max="5637" width="22.28515625" style="1" customWidth="1"/>
    <col min="5638" max="5638" width="19.7109375" style="1" customWidth="1"/>
    <col min="5639" max="5887" width="17.140625" style="1"/>
    <col min="5888" max="5888" width="4.42578125" style="1" customWidth="1"/>
    <col min="5889" max="5889" width="27.5703125" style="1" customWidth="1"/>
    <col min="5890" max="5890" width="36.42578125" style="1" customWidth="1"/>
    <col min="5891" max="5891" width="12.42578125" style="1" customWidth="1"/>
    <col min="5892" max="5892" width="37.85546875" style="1" customWidth="1"/>
    <col min="5893" max="5893" width="22.28515625" style="1" customWidth="1"/>
    <col min="5894" max="5894" width="19.7109375" style="1" customWidth="1"/>
    <col min="5895" max="6143" width="17.140625" style="1"/>
    <col min="6144" max="6144" width="4.42578125" style="1" customWidth="1"/>
    <col min="6145" max="6145" width="27.5703125" style="1" customWidth="1"/>
    <col min="6146" max="6146" width="36.42578125" style="1" customWidth="1"/>
    <col min="6147" max="6147" width="12.42578125" style="1" customWidth="1"/>
    <col min="6148" max="6148" width="37.85546875" style="1" customWidth="1"/>
    <col min="6149" max="6149" width="22.28515625" style="1" customWidth="1"/>
    <col min="6150" max="6150" width="19.7109375" style="1" customWidth="1"/>
    <col min="6151" max="6399" width="17.140625" style="1"/>
    <col min="6400" max="6400" width="4.42578125" style="1" customWidth="1"/>
    <col min="6401" max="6401" width="27.5703125" style="1" customWidth="1"/>
    <col min="6402" max="6402" width="36.42578125" style="1" customWidth="1"/>
    <col min="6403" max="6403" width="12.42578125" style="1" customWidth="1"/>
    <col min="6404" max="6404" width="37.85546875" style="1" customWidth="1"/>
    <col min="6405" max="6405" width="22.28515625" style="1" customWidth="1"/>
    <col min="6406" max="6406" width="19.7109375" style="1" customWidth="1"/>
    <col min="6407" max="6655" width="17.140625" style="1"/>
    <col min="6656" max="6656" width="4.42578125" style="1" customWidth="1"/>
    <col min="6657" max="6657" width="27.5703125" style="1" customWidth="1"/>
    <col min="6658" max="6658" width="36.42578125" style="1" customWidth="1"/>
    <col min="6659" max="6659" width="12.42578125" style="1" customWidth="1"/>
    <col min="6660" max="6660" width="37.85546875" style="1" customWidth="1"/>
    <col min="6661" max="6661" width="22.28515625" style="1" customWidth="1"/>
    <col min="6662" max="6662" width="19.7109375" style="1" customWidth="1"/>
    <col min="6663" max="6911" width="17.140625" style="1"/>
    <col min="6912" max="6912" width="4.42578125" style="1" customWidth="1"/>
    <col min="6913" max="6913" width="27.5703125" style="1" customWidth="1"/>
    <col min="6914" max="6914" width="36.42578125" style="1" customWidth="1"/>
    <col min="6915" max="6915" width="12.42578125" style="1" customWidth="1"/>
    <col min="6916" max="6916" width="37.85546875" style="1" customWidth="1"/>
    <col min="6917" max="6917" width="22.28515625" style="1" customWidth="1"/>
    <col min="6918" max="6918" width="19.7109375" style="1" customWidth="1"/>
    <col min="6919" max="7167" width="17.140625" style="1"/>
    <col min="7168" max="7168" width="4.42578125" style="1" customWidth="1"/>
    <col min="7169" max="7169" width="27.5703125" style="1" customWidth="1"/>
    <col min="7170" max="7170" width="36.42578125" style="1" customWidth="1"/>
    <col min="7171" max="7171" width="12.42578125" style="1" customWidth="1"/>
    <col min="7172" max="7172" width="37.85546875" style="1" customWidth="1"/>
    <col min="7173" max="7173" width="22.28515625" style="1" customWidth="1"/>
    <col min="7174" max="7174" width="19.7109375" style="1" customWidth="1"/>
    <col min="7175" max="7423" width="17.140625" style="1"/>
    <col min="7424" max="7424" width="4.42578125" style="1" customWidth="1"/>
    <col min="7425" max="7425" width="27.5703125" style="1" customWidth="1"/>
    <col min="7426" max="7426" width="36.42578125" style="1" customWidth="1"/>
    <col min="7427" max="7427" width="12.42578125" style="1" customWidth="1"/>
    <col min="7428" max="7428" width="37.85546875" style="1" customWidth="1"/>
    <col min="7429" max="7429" width="22.28515625" style="1" customWidth="1"/>
    <col min="7430" max="7430" width="19.7109375" style="1" customWidth="1"/>
    <col min="7431" max="7679" width="17.140625" style="1"/>
    <col min="7680" max="7680" width="4.42578125" style="1" customWidth="1"/>
    <col min="7681" max="7681" width="27.5703125" style="1" customWidth="1"/>
    <col min="7682" max="7682" width="36.42578125" style="1" customWidth="1"/>
    <col min="7683" max="7683" width="12.42578125" style="1" customWidth="1"/>
    <col min="7684" max="7684" width="37.85546875" style="1" customWidth="1"/>
    <col min="7685" max="7685" width="22.28515625" style="1" customWidth="1"/>
    <col min="7686" max="7686" width="19.7109375" style="1" customWidth="1"/>
    <col min="7687" max="7935" width="17.140625" style="1"/>
    <col min="7936" max="7936" width="4.42578125" style="1" customWidth="1"/>
    <col min="7937" max="7937" width="27.5703125" style="1" customWidth="1"/>
    <col min="7938" max="7938" width="36.42578125" style="1" customWidth="1"/>
    <col min="7939" max="7939" width="12.42578125" style="1" customWidth="1"/>
    <col min="7940" max="7940" width="37.85546875" style="1" customWidth="1"/>
    <col min="7941" max="7941" width="22.28515625" style="1" customWidth="1"/>
    <col min="7942" max="7942" width="19.7109375" style="1" customWidth="1"/>
    <col min="7943" max="8191" width="17.140625" style="1"/>
    <col min="8192" max="8192" width="4.42578125" style="1" customWidth="1"/>
    <col min="8193" max="8193" width="27.5703125" style="1" customWidth="1"/>
    <col min="8194" max="8194" width="36.42578125" style="1" customWidth="1"/>
    <col min="8195" max="8195" width="12.42578125" style="1" customWidth="1"/>
    <col min="8196" max="8196" width="37.85546875" style="1" customWidth="1"/>
    <col min="8197" max="8197" width="22.28515625" style="1" customWidth="1"/>
    <col min="8198" max="8198" width="19.7109375" style="1" customWidth="1"/>
    <col min="8199" max="8447" width="17.140625" style="1"/>
    <col min="8448" max="8448" width="4.42578125" style="1" customWidth="1"/>
    <col min="8449" max="8449" width="27.5703125" style="1" customWidth="1"/>
    <col min="8450" max="8450" width="36.42578125" style="1" customWidth="1"/>
    <col min="8451" max="8451" width="12.42578125" style="1" customWidth="1"/>
    <col min="8452" max="8452" width="37.85546875" style="1" customWidth="1"/>
    <col min="8453" max="8453" width="22.28515625" style="1" customWidth="1"/>
    <col min="8454" max="8454" width="19.7109375" style="1" customWidth="1"/>
    <col min="8455" max="8703" width="17.140625" style="1"/>
    <col min="8704" max="8704" width="4.42578125" style="1" customWidth="1"/>
    <col min="8705" max="8705" width="27.5703125" style="1" customWidth="1"/>
    <col min="8706" max="8706" width="36.42578125" style="1" customWidth="1"/>
    <col min="8707" max="8707" width="12.42578125" style="1" customWidth="1"/>
    <col min="8708" max="8708" width="37.85546875" style="1" customWidth="1"/>
    <col min="8709" max="8709" width="22.28515625" style="1" customWidth="1"/>
    <col min="8710" max="8710" width="19.7109375" style="1" customWidth="1"/>
    <col min="8711" max="8959" width="17.140625" style="1"/>
    <col min="8960" max="8960" width="4.42578125" style="1" customWidth="1"/>
    <col min="8961" max="8961" width="27.5703125" style="1" customWidth="1"/>
    <col min="8962" max="8962" width="36.42578125" style="1" customWidth="1"/>
    <col min="8963" max="8963" width="12.42578125" style="1" customWidth="1"/>
    <col min="8964" max="8964" width="37.85546875" style="1" customWidth="1"/>
    <col min="8965" max="8965" width="22.28515625" style="1" customWidth="1"/>
    <col min="8966" max="8966" width="19.7109375" style="1" customWidth="1"/>
    <col min="8967" max="9215" width="17.140625" style="1"/>
    <col min="9216" max="9216" width="4.42578125" style="1" customWidth="1"/>
    <col min="9217" max="9217" width="27.5703125" style="1" customWidth="1"/>
    <col min="9218" max="9218" width="36.42578125" style="1" customWidth="1"/>
    <col min="9219" max="9219" width="12.42578125" style="1" customWidth="1"/>
    <col min="9220" max="9220" width="37.85546875" style="1" customWidth="1"/>
    <col min="9221" max="9221" width="22.28515625" style="1" customWidth="1"/>
    <col min="9222" max="9222" width="19.7109375" style="1" customWidth="1"/>
    <col min="9223" max="9471" width="17.140625" style="1"/>
    <col min="9472" max="9472" width="4.42578125" style="1" customWidth="1"/>
    <col min="9473" max="9473" width="27.5703125" style="1" customWidth="1"/>
    <col min="9474" max="9474" width="36.42578125" style="1" customWidth="1"/>
    <col min="9475" max="9475" width="12.42578125" style="1" customWidth="1"/>
    <col min="9476" max="9476" width="37.85546875" style="1" customWidth="1"/>
    <col min="9477" max="9477" width="22.28515625" style="1" customWidth="1"/>
    <col min="9478" max="9478" width="19.7109375" style="1" customWidth="1"/>
    <col min="9479" max="9727" width="17.140625" style="1"/>
    <col min="9728" max="9728" width="4.42578125" style="1" customWidth="1"/>
    <col min="9729" max="9729" width="27.5703125" style="1" customWidth="1"/>
    <col min="9730" max="9730" width="36.42578125" style="1" customWidth="1"/>
    <col min="9731" max="9731" width="12.42578125" style="1" customWidth="1"/>
    <col min="9732" max="9732" width="37.85546875" style="1" customWidth="1"/>
    <col min="9733" max="9733" width="22.28515625" style="1" customWidth="1"/>
    <col min="9734" max="9734" width="19.7109375" style="1" customWidth="1"/>
    <col min="9735" max="9983" width="17.140625" style="1"/>
    <col min="9984" max="9984" width="4.42578125" style="1" customWidth="1"/>
    <col min="9985" max="9985" width="27.5703125" style="1" customWidth="1"/>
    <col min="9986" max="9986" width="36.42578125" style="1" customWidth="1"/>
    <col min="9987" max="9987" width="12.42578125" style="1" customWidth="1"/>
    <col min="9988" max="9988" width="37.85546875" style="1" customWidth="1"/>
    <col min="9989" max="9989" width="22.28515625" style="1" customWidth="1"/>
    <col min="9990" max="9990" width="19.7109375" style="1" customWidth="1"/>
    <col min="9991" max="10239" width="17.140625" style="1"/>
    <col min="10240" max="10240" width="4.42578125" style="1" customWidth="1"/>
    <col min="10241" max="10241" width="27.5703125" style="1" customWidth="1"/>
    <col min="10242" max="10242" width="36.42578125" style="1" customWidth="1"/>
    <col min="10243" max="10243" width="12.42578125" style="1" customWidth="1"/>
    <col min="10244" max="10244" width="37.85546875" style="1" customWidth="1"/>
    <col min="10245" max="10245" width="22.28515625" style="1" customWidth="1"/>
    <col min="10246" max="10246" width="19.7109375" style="1" customWidth="1"/>
    <col min="10247" max="10495" width="17.140625" style="1"/>
    <col min="10496" max="10496" width="4.42578125" style="1" customWidth="1"/>
    <col min="10497" max="10497" width="27.5703125" style="1" customWidth="1"/>
    <col min="10498" max="10498" width="36.42578125" style="1" customWidth="1"/>
    <col min="10499" max="10499" width="12.42578125" style="1" customWidth="1"/>
    <col min="10500" max="10500" width="37.85546875" style="1" customWidth="1"/>
    <col min="10501" max="10501" width="22.28515625" style="1" customWidth="1"/>
    <col min="10502" max="10502" width="19.7109375" style="1" customWidth="1"/>
    <col min="10503" max="10751" width="17.140625" style="1"/>
    <col min="10752" max="10752" width="4.42578125" style="1" customWidth="1"/>
    <col min="10753" max="10753" width="27.5703125" style="1" customWidth="1"/>
    <col min="10754" max="10754" width="36.42578125" style="1" customWidth="1"/>
    <col min="10755" max="10755" width="12.42578125" style="1" customWidth="1"/>
    <col min="10756" max="10756" width="37.85546875" style="1" customWidth="1"/>
    <col min="10757" max="10757" width="22.28515625" style="1" customWidth="1"/>
    <col min="10758" max="10758" width="19.7109375" style="1" customWidth="1"/>
    <col min="10759" max="11007" width="17.140625" style="1"/>
    <col min="11008" max="11008" width="4.42578125" style="1" customWidth="1"/>
    <col min="11009" max="11009" width="27.5703125" style="1" customWidth="1"/>
    <col min="11010" max="11010" width="36.42578125" style="1" customWidth="1"/>
    <col min="11011" max="11011" width="12.42578125" style="1" customWidth="1"/>
    <col min="11012" max="11012" width="37.85546875" style="1" customWidth="1"/>
    <col min="11013" max="11013" width="22.28515625" style="1" customWidth="1"/>
    <col min="11014" max="11014" width="19.7109375" style="1" customWidth="1"/>
    <col min="11015" max="11263" width="17.140625" style="1"/>
    <col min="11264" max="11264" width="4.42578125" style="1" customWidth="1"/>
    <col min="11265" max="11265" width="27.5703125" style="1" customWidth="1"/>
    <col min="11266" max="11266" width="36.42578125" style="1" customWidth="1"/>
    <col min="11267" max="11267" width="12.42578125" style="1" customWidth="1"/>
    <col min="11268" max="11268" width="37.85546875" style="1" customWidth="1"/>
    <col min="11269" max="11269" width="22.28515625" style="1" customWidth="1"/>
    <col min="11270" max="11270" width="19.7109375" style="1" customWidth="1"/>
    <col min="11271" max="11519" width="17.140625" style="1"/>
    <col min="11520" max="11520" width="4.42578125" style="1" customWidth="1"/>
    <col min="11521" max="11521" width="27.5703125" style="1" customWidth="1"/>
    <col min="11522" max="11522" width="36.42578125" style="1" customWidth="1"/>
    <col min="11523" max="11523" width="12.42578125" style="1" customWidth="1"/>
    <col min="11524" max="11524" width="37.85546875" style="1" customWidth="1"/>
    <col min="11525" max="11525" width="22.28515625" style="1" customWidth="1"/>
    <col min="11526" max="11526" width="19.7109375" style="1" customWidth="1"/>
    <col min="11527" max="11775" width="17.140625" style="1"/>
    <col min="11776" max="11776" width="4.42578125" style="1" customWidth="1"/>
    <col min="11777" max="11777" width="27.5703125" style="1" customWidth="1"/>
    <col min="11778" max="11778" width="36.42578125" style="1" customWidth="1"/>
    <col min="11779" max="11779" width="12.42578125" style="1" customWidth="1"/>
    <col min="11780" max="11780" width="37.85546875" style="1" customWidth="1"/>
    <col min="11781" max="11781" width="22.28515625" style="1" customWidth="1"/>
    <col min="11782" max="11782" width="19.7109375" style="1" customWidth="1"/>
    <col min="11783" max="12031" width="17.140625" style="1"/>
    <col min="12032" max="12032" width="4.42578125" style="1" customWidth="1"/>
    <col min="12033" max="12033" width="27.5703125" style="1" customWidth="1"/>
    <col min="12034" max="12034" width="36.42578125" style="1" customWidth="1"/>
    <col min="12035" max="12035" width="12.42578125" style="1" customWidth="1"/>
    <col min="12036" max="12036" width="37.85546875" style="1" customWidth="1"/>
    <col min="12037" max="12037" width="22.28515625" style="1" customWidth="1"/>
    <col min="12038" max="12038" width="19.7109375" style="1" customWidth="1"/>
    <col min="12039" max="12287" width="17.140625" style="1"/>
    <col min="12288" max="12288" width="4.42578125" style="1" customWidth="1"/>
    <col min="12289" max="12289" width="27.5703125" style="1" customWidth="1"/>
    <col min="12290" max="12290" width="36.42578125" style="1" customWidth="1"/>
    <col min="12291" max="12291" width="12.42578125" style="1" customWidth="1"/>
    <col min="12292" max="12292" width="37.85546875" style="1" customWidth="1"/>
    <col min="12293" max="12293" width="22.28515625" style="1" customWidth="1"/>
    <col min="12294" max="12294" width="19.7109375" style="1" customWidth="1"/>
    <col min="12295" max="12543" width="17.140625" style="1"/>
    <col min="12544" max="12544" width="4.42578125" style="1" customWidth="1"/>
    <col min="12545" max="12545" width="27.5703125" style="1" customWidth="1"/>
    <col min="12546" max="12546" width="36.42578125" style="1" customWidth="1"/>
    <col min="12547" max="12547" width="12.42578125" style="1" customWidth="1"/>
    <col min="12548" max="12548" width="37.85546875" style="1" customWidth="1"/>
    <col min="12549" max="12549" width="22.28515625" style="1" customWidth="1"/>
    <col min="12550" max="12550" width="19.7109375" style="1" customWidth="1"/>
    <col min="12551" max="12799" width="17.140625" style="1"/>
    <col min="12800" max="12800" width="4.42578125" style="1" customWidth="1"/>
    <col min="12801" max="12801" width="27.5703125" style="1" customWidth="1"/>
    <col min="12802" max="12802" width="36.42578125" style="1" customWidth="1"/>
    <col min="12803" max="12803" width="12.42578125" style="1" customWidth="1"/>
    <col min="12804" max="12804" width="37.85546875" style="1" customWidth="1"/>
    <col min="12805" max="12805" width="22.28515625" style="1" customWidth="1"/>
    <col min="12806" max="12806" width="19.7109375" style="1" customWidth="1"/>
    <col min="12807" max="13055" width="17.140625" style="1"/>
    <col min="13056" max="13056" width="4.42578125" style="1" customWidth="1"/>
    <col min="13057" max="13057" width="27.5703125" style="1" customWidth="1"/>
    <col min="13058" max="13058" width="36.42578125" style="1" customWidth="1"/>
    <col min="13059" max="13059" width="12.42578125" style="1" customWidth="1"/>
    <col min="13060" max="13060" width="37.85546875" style="1" customWidth="1"/>
    <col min="13061" max="13061" width="22.28515625" style="1" customWidth="1"/>
    <col min="13062" max="13062" width="19.7109375" style="1" customWidth="1"/>
    <col min="13063" max="13311" width="17.140625" style="1"/>
    <col min="13312" max="13312" width="4.42578125" style="1" customWidth="1"/>
    <col min="13313" max="13313" width="27.5703125" style="1" customWidth="1"/>
    <col min="13314" max="13314" width="36.42578125" style="1" customWidth="1"/>
    <col min="13315" max="13315" width="12.42578125" style="1" customWidth="1"/>
    <col min="13316" max="13316" width="37.85546875" style="1" customWidth="1"/>
    <col min="13317" max="13317" width="22.28515625" style="1" customWidth="1"/>
    <col min="13318" max="13318" width="19.7109375" style="1" customWidth="1"/>
    <col min="13319" max="13567" width="17.140625" style="1"/>
    <col min="13568" max="13568" width="4.42578125" style="1" customWidth="1"/>
    <col min="13569" max="13569" width="27.5703125" style="1" customWidth="1"/>
    <col min="13570" max="13570" width="36.42578125" style="1" customWidth="1"/>
    <col min="13571" max="13571" width="12.42578125" style="1" customWidth="1"/>
    <col min="13572" max="13572" width="37.85546875" style="1" customWidth="1"/>
    <col min="13573" max="13573" width="22.28515625" style="1" customWidth="1"/>
    <col min="13574" max="13574" width="19.7109375" style="1" customWidth="1"/>
    <col min="13575" max="13823" width="17.140625" style="1"/>
    <col min="13824" max="13824" width="4.42578125" style="1" customWidth="1"/>
    <col min="13825" max="13825" width="27.5703125" style="1" customWidth="1"/>
    <col min="13826" max="13826" width="36.42578125" style="1" customWidth="1"/>
    <col min="13827" max="13827" width="12.42578125" style="1" customWidth="1"/>
    <col min="13828" max="13828" width="37.85546875" style="1" customWidth="1"/>
    <col min="13829" max="13829" width="22.28515625" style="1" customWidth="1"/>
    <col min="13830" max="13830" width="19.7109375" style="1" customWidth="1"/>
    <col min="13831" max="14079" width="17.140625" style="1"/>
    <col min="14080" max="14080" width="4.42578125" style="1" customWidth="1"/>
    <col min="14081" max="14081" width="27.5703125" style="1" customWidth="1"/>
    <col min="14082" max="14082" width="36.42578125" style="1" customWidth="1"/>
    <col min="14083" max="14083" width="12.42578125" style="1" customWidth="1"/>
    <col min="14084" max="14084" width="37.85546875" style="1" customWidth="1"/>
    <col min="14085" max="14085" width="22.28515625" style="1" customWidth="1"/>
    <col min="14086" max="14086" width="19.7109375" style="1" customWidth="1"/>
    <col min="14087" max="14335" width="17.140625" style="1"/>
    <col min="14336" max="14336" width="4.42578125" style="1" customWidth="1"/>
    <col min="14337" max="14337" width="27.5703125" style="1" customWidth="1"/>
    <col min="14338" max="14338" width="36.42578125" style="1" customWidth="1"/>
    <col min="14339" max="14339" width="12.42578125" style="1" customWidth="1"/>
    <col min="14340" max="14340" width="37.85546875" style="1" customWidth="1"/>
    <col min="14341" max="14341" width="22.28515625" style="1" customWidth="1"/>
    <col min="14342" max="14342" width="19.7109375" style="1" customWidth="1"/>
    <col min="14343" max="14591" width="17.140625" style="1"/>
    <col min="14592" max="14592" width="4.42578125" style="1" customWidth="1"/>
    <col min="14593" max="14593" width="27.5703125" style="1" customWidth="1"/>
    <col min="14594" max="14594" width="36.42578125" style="1" customWidth="1"/>
    <col min="14595" max="14595" width="12.42578125" style="1" customWidth="1"/>
    <col min="14596" max="14596" width="37.85546875" style="1" customWidth="1"/>
    <col min="14597" max="14597" width="22.28515625" style="1" customWidth="1"/>
    <col min="14598" max="14598" width="19.7109375" style="1" customWidth="1"/>
    <col min="14599" max="14847" width="17.140625" style="1"/>
    <col min="14848" max="14848" width="4.42578125" style="1" customWidth="1"/>
    <col min="14849" max="14849" width="27.5703125" style="1" customWidth="1"/>
    <col min="14850" max="14850" width="36.42578125" style="1" customWidth="1"/>
    <col min="14851" max="14851" width="12.42578125" style="1" customWidth="1"/>
    <col min="14852" max="14852" width="37.85546875" style="1" customWidth="1"/>
    <col min="14853" max="14853" width="22.28515625" style="1" customWidth="1"/>
    <col min="14854" max="14854" width="19.7109375" style="1" customWidth="1"/>
    <col min="14855" max="15103" width="17.140625" style="1"/>
    <col min="15104" max="15104" width="4.42578125" style="1" customWidth="1"/>
    <col min="15105" max="15105" width="27.5703125" style="1" customWidth="1"/>
    <col min="15106" max="15106" width="36.42578125" style="1" customWidth="1"/>
    <col min="15107" max="15107" width="12.42578125" style="1" customWidth="1"/>
    <col min="15108" max="15108" width="37.85546875" style="1" customWidth="1"/>
    <col min="15109" max="15109" width="22.28515625" style="1" customWidth="1"/>
    <col min="15110" max="15110" width="19.7109375" style="1" customWidth="1"/>
    <col min="15111" max="15359" width="17.140625" style="1"/>
    <col min="15360" max="15360" width="4.42578125" style="1" customWidth="1"/>
    <col min="15361" max="15361" width="27.5703125" style="1" customWidth="1"/>
    <col min="15362" max="15362" width="36.42578125" style="1" customWidth="1"/>
    <col min="15363" max="15363" width="12.42578125" style="1" customWidth="1"/>
    <col min="15364" max="15364" width="37.85546875" style="1" customWidth="1"/>
    <col min="15365" max="15365" width="22.28515625" style="1" customWidth="1"/>
    <col min="15366" max="15366" width="19.7109375" style="1" customWidth="1"/>
    <col min="15367" max="15615" width="17.140625" style="1"/>
    <col min="15616" max="15616" width="4.42578125" style="1" customWidth="1"/>
    <col min="15617" max="15617" width="27.5703125" style="1" customWidth="1"/>
    <col min="15618" max="15618" width="36.42578125" style="1" customWidth="1"/>
    <col min="15619" max="15619" width="12.42578125" style="1" customWidth="1"/>
    <col min="15620" max="15620" width="37.85546875" style="1" customWidth="1"/>
    <col min="15621" max="15621" width="22.28515625" style="1" customWidth="1"/>
    <col min="15622" max="15622" width="19.7109375" style="1" customWidth="1"/>
    <col min="15623" max="15871" width="17.140625" style="1"/>
    <col min="15872" max="15872" width="4.42578125" style="1" customWidth="1"/>
    <col min="15873" max="15873" width="27.5703125" style="1" customWidth="1"/>
    <col min="15874" max="15874" width="36.42578125" style="1" customWidth="1"/>
    <col min="15875" max="15875" width="12.42578125" style="1" customWidth="1"/>
    <col min="15876" max="15876" width="37.85546875" style="1" customWidth="1"/>
    <col min="15877" max="15877" width="22.28515625" style="1" customWidth="1"/>
    <col min="15878" max="15878" width="19.7109375" style="1" customWidth="1"/>
    <col min="15879" max="16127" width="17.140625" style="1"/>
    <col min="16128" max="16128" width="4.42578125" style="1" customWidth="1"/>
    <col min="16129" max="16129" width="27.5703125" style="1" customWidth="1"/>
    <col min="16130" max="16130" width="36.42578125" style="1" customWidth="1"/>
    <col min="16131" max="16131" width="12.42578125" style="1" customWidth="1"/>
    <col min="16132" max="16132" width="37.85546875" style="1" customWidth="1"/>
    <col min="16133" max="16133" width="22.28515625" style="1" customWidth="1"/>
    <col min="16134" max="16134" width="19.7109375" style="1" customWidth="1"/>
    <col min="16135" max="16384" width="17.140625" style="1"/>
  </cols>
  <sheetData>
    <row r="1" spans="1:10" ht="49.9" customHeight="1" x14ac:dyDescent="0.2">
      <c r="B1" s="2"/>
      <c r="C1" s="84" t="s">
        <v>132</v>
      </c>
      <c r="D1" s="84"/>
      <c r="E1" s="84"/>
      <c r="F1" s="84"/>
      <c r="G1" s="3"/>
      <c r="H1" s="3"/>
    </row>
    <row r="2" spans="1:10" s="5" customFormat="1" ht="47.25" customHeight="1" x14ac:dyDescent="0.25">
      <c r="A2" s="85" t="s">
        <v>120</v>
      </c>
      <c r="B2" s="85"/>
      <c r="C2" s="85"/>
      <c r="D2" s="85"/>
      <c r="E2" s="85"/>
      <c r="F2" s="85"/>
      <c r="G2" s="4"/>
      <c r="H2" s="4"/>
      <c r="I2" s="4"/>
      <c r="J2" s="4"/>
    </row>
    <row r="4" spans="1:10" ht="49.5" customHeight="1" x14ac:dyDescent="0.2">
      <c r="A4" s="6" t="s">
        <v>95</v>
      </c>
      <c r="B4" s="6" t="s">
        <v>96</v>
      </c>
      <c r="C4" s="6" t="s">
        <v>97</v>
      </c>
      <c r="D4" s="6" t="s">
        <v>98</v>
      </c>
      <c r="E4" s="6" t="s">
        <v>99</v>
      </c>
      <c r="F4" s="6" t="s">
        <v>100</v>
      </c>
    </row>
    <row r="5" spans="1:10" ht="199.5" customHeight="1" x14ac:dyDescent="0.2">
      <c r="A5" s="7">
        <v>1</v>
      </c>
      <c r="B5" s="44" t="s">
        <v>43</v>
      </c>
      <c r="C5" s="45" t="s">
        <v>32</v>
      </c>
      <c r="D5" s="8" t="s">
        <v>105</v>
      </c>
      <c r="E5" s="8" t="s">
        <v>111</v>
      </c>
      <c r="F5" s="8" t="s">
        <v>110</v>
      </c>
    </row>
    <row r="6" spans="1:10" ht="162" customHeight="1" x14ac:dyDescent="0.2">
      <c r="A6" s="7">
        <v>2</v>
      </c>
      <c r="B6" s="44" t="s">
        <v>54</v>
      </c>
      <c r="C6" s="45" t="s">
        <v>32</v>
      </c>
      <c r="D6" s="8" t="s">
        <v>108</v>
      </c>
      <c r="E6" s="8" t="s">
        <v>106</v>
      </c>
      <c r="F6" s="8" t="s">
        <v>109</v>
      </c>
    </row>
    <row r="7" spans="1:10" ht="178.5" x14ac:dyDescent="0.2">
      <c r="A7" s="7">
        <v>3</v>
      </c>
      <c r="B7" s="44" t="s">
        <v>104</v>
      </c>
      <c r="C7" s="45" t="s">
        <v>32</v>
      </c>
      <c r="D7" s="8" t="s">
        <v>107</v>
      </c>
      <c r="E7" s="8" t="s">
        <v>106</v>
      </c>
      <c r="F7" s="8" t="s">
        <v>109</v>
      </c>
    </row>
    <row r="8" spans="1:10" ht="229.5" x14ac:dyDescent="0.2">
      <c r="A8" s="7">
        <v>4</v>
      </c>
      <c r="B8" s="44" t="s">
        <v>44</v>
      </c>
      <c r="C8" s="45" t="s">
        <v>32</v>
      </c>
      <c r="D8" s="8" t="s">
        <v>114</v>
      </c>
      <c r="E8" s="8" t="s">
        <v>113</v>
      </c>
      <c r="F8" s="8" t="s">
        <v>112</v>
      </c>
    </row>
  </sheetData>
  <mergeCells count="2">
    <mergeCell ref="C1:F1"/>
    <mergeCell ref="A2:F2"/>
  </mergeCells>
  <printOptions horizontalCentered="1"/>
  <pageMargins left="0.35433070866141736" right="0.35433070866141736" top="0.78740157480314965" bottom="0.78740157480314965" header="0.51181102362204722" footer="0.51181102362204722"/>
  <pageSetup paperSize="9" scale="9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29"/>
  <sheetViews>
    <sheetView tabSelected="1" zoomScale="90" zoomScaleNormal="90" workbookViewId="0">
      <selection activeCell="A3" sqref="A3:F3"/>
    </sheetView>
  </sheetViews>
  <sheetFormatPr defaultRowHeight="12.75" x14ac:dyDescent="0.2"/>
  <cols>
    <col min="1" max="1" width="28.5703125" style="13" customWidth="1"/>
    <col min="2" max="2" width="19.7109375" style="24" customWidth="1"/>
    <col min="3" max="3" width="35.5703125" style="24" customWidth="1"/>
    <col min="4" max="5" width="12.5703125" style="13" customWidth="1"/>
    <col min="6" max="6" width="20.85546875" style="24" customWidth="1"/>
    <col min="7" max="16384" width="9.140625" style="14"/>
  </cols>
  <sheetData>
    <row r="1" spans="1:11" ht="52.5" customHeight="1" x14ac:dyDescent="0.2">
      <c r="A1" s="18"/>
      <c r="B1" s="34"/>
      <c r="C1" s="34"/>
      <c r="D1" s="93" t="s">
        <v>125</v>
      </c>
      <c r="E1" s="93"/>
      <c r="F1" s="93"/>
      <c r="G1" s="25"/>
      <c r="H1" s="25"/>
      <c r="I1" s="25"/>
    </row>
    <row r="2" spans="1:11" ht="7.5" customHeight="1" x14ac:dyDescent="0.2">
      <c r="A2" s="18"/>
      <c r="B2" s="34"/>
      <c r="C2" s="34"/>
      <c r="D2" s="18"/>
      <c r="E2" s="18"/>
      <c r="F2" s="34"/>
    </row>
    <row r="3" spans="1:11" ht="51" customHeight="1" x14ac:dyDescent="0.2">
      <c r="A3" s="94" t="s">
        <v>121</v>
      </c>
      <c r="B3" s="94"/>
      <c r="C3" s="94"/>
      <c r="D3" s="94"/>
      <c r="E3" s="94"/>
      <c r="F3" s="94"/>
    </row>
    <row r="4" spans="1:11" x14ac:dyDescent="0.2">
      <c r="A4" s="18"/>
      <c r="B4" s="34"/>
      <c r="C4" s="34"/>
      <c r="D4" s="18"/>
      <c r="E4" s="18"/>
      <c r="F4" s="34"/>
    </row>
    <row r="5" spans="1:11" ht="69" customHeight="1" x14ac:dyDescent="0.2">
      <c r="A5" s="30" t="s">
        <v>13</v>
      </c>
      <c r="B5" s="30" t="s">
        <v>14</v>
      </c>
      <c r="C5" s="30" t="s">
        <v>15</v>
      </c>
      <c r="D5" s="95" t="s">
        <v>57</v>
      </c>
      <c r="E5" s="96"/>
      <c r="F5" s="30" t="s">
        <v>16</v>
      </c>
    </row>
    <row r="6" spans="1:11" s="15" customFormat="1" x14ac:dyDescent="0.2">
      <c r="A6" s="30">
        <v>1</v>
      </c>
      <c r="B6" s="35">
        <v>2</v>
      </c>
      <c r="C6" s="30">
        <v>3</v>
      </c>
      <c r="D6" s="95">
        <v>4</v>
      </c>
      <c r="E6" s="97"/>
      <c r="F6" s="30">
        <v>5</v>
      </c>
    </row>
    <row r="7" spans="1:11" s="16" customFormat="1" x14ac:dyDescent="0.2">
      <c r="A7" s="98" t="s">
        <v>89</v>
      </c>
      <c r="B7" s="99"/>
      <c r="C7" s="99"/>
      <c r="D7" s="99"/>
      <c r="E7" s="100"/>
      <c r="F7" s="36"/>
      <c r="K7" s="57"/>
    </row>
    <row r="8" spans="1:11" ht="18" customHeight="1" x14ac:dyDescent="0.2">
      <c r="A8" s="33" t="s">
        <v>67</v>
      </c>
      <c r="B8" s="35" t="s">
        <v>34</v>
      </c>
      <c r="C8" s="33"/>
      <c r="D8" s="23" t="s">
        <v>34</v>
      </c>
      <c r="E8" s="37">
        <f>E9+E10+E11+E12+E13</f>
        <v>1994542</v>
      </c>
      <c r="F8" s="86" t="s">
        <v>92</v>
      </c>
      <c r="K8" s="49"/>
    </row>
    <row r="9" spans="1:11" x14ac:dyDescent="0.2">
      <c r="A9" s="101" t="s">
        <v>58</v>
      </c>
      <c r="B9" s="87" t="s">
        <v>65</v>
      </c>
      <c r="C9" s="90" t="s">
        <v>66</v>
      </c>
      <c r="D9" s="23">
        <v>2018</v>
      </c>
      <c r="E9" s="37">
        <f>'перечень мер. пп 8'!G49</f>
        <v>413460</v>
      </c>
      <c r="F9" s="86"/>
      <c r="K9" s="49"/>
    </row>
    <row r="10" spans="1:11" x14ac:dyDescent="0.2">
      <c r="A10" s="101"/>
      <c r="B10" s="88"/>
      <c r="C10" s="91"/>
      <c r="D10" s="23">
        <v>2019</v>
      </c>
      <c r="E10" s="37">
        <f>'перечень мер. пп 8'!H49</f>
        <v>413460</v>
      </c>
      <c r="F10" s="86"/>
    </row>
    <row r="11" spans="1:11" x14ac:dyDescent="0.2">
      <c r="A11" s="101"/>
      <c r="B11" s="88"/>
      <c r="C11" s="91"/>
      <c r="D11" s="23">
        <v>2020</v>
      </c>
      <c r="E11" s="37">
        <f>'перечень мер. пп 8'!I48</f>
        <v>413460</v>
      </c>
      <c r="F11" s="86"/>
    </row>
    <row r="12" spans="1:11" x14ac:dyDescent="0.2">
      <c r="A12" s="101"/>
      <c r="B12" s="88"/>
      <c r="C12" s="91"/>
      <c r="D12" s="23">
        <v>2021</v>
      </c>
      <c r="E12" s="37">
        <f>'перечень мер. пп 8'!J49</f>
        <v>377081</v>
      </c>
      <c r="F12" s="86"/>
    </row>
    <row r="13" spans="1:11" x14ac:dyDescent="0.2">
      <c r="A13" s="101"/>
      <c r="B13" s="89"/>
      <c r="C13" s="92"/>
      <c r="D13" s="23">
        <v>2022</v>
      </c>
      <c r="E13" s="37">
        <f>'перечень мер. пп 8'!K49</f>
        <v>377081</v>
      </c>
      <c r="F13" s="86"/>
      <c r="J13" s="49"/>
    </row>
    <row r="14" spans="1:11" ht="25.5" x14ac:dyDescent="0.2">
      <c r="A14" s="101"/>
      <c r="B14" s="35" t="s">
        <v>6</v>
      </c>
      <c r="C14" s="33"/>
      <c r="D14" s="23" t="s">
        <v>123</v>
      </c>
      <c r="E14" s="37">
        <v>0</v>
      </c>
      <c r="F14" s="86"/>
    </row>
    <row r="15" spans="1:11" ht="38.25" x14ac:dyDescent="0.2">
      <c r="A15" s="101"/>
      <c r="B15" s="35" t="s">
        <v>5</v>
      </c>
      <c r="C15" s="33"/>
      <c r="D15" s="23" t="s">
        <v>123</v>
      </c>
      <c r="E15" s="37">
        <v>0</v>
      </c>
      <c r="F15" s="86"/>
      <c r="J15" s="49"/>
    </row>
    <row r="16" spans="1:11" ht="25.5" x14ac:dyDescent="0.2">
      <c r="A16" s="101"/>
      <c r="B16" s="35" t="s">
        <v>7</v>
      </c>
      <c r="C16" s="33"/>
      <c r="D16" s="23" t="s">
        <v>123</v>
      </c>
      <c r="E16" s="37">
        <v>0</v>
      </c>
      <c r="F16" s="86"/>
    </row>
    <row r="17" spans="1:10" s="16" customFormat="1" x14ac:dyDescent="0.2">
      <c r="A17" s="98" t="s">
        <v>90</v>
      </c>
      <c r="B17" s="99"/>
      <c r="C17" s="99"/>
      <c r="D17" s="99"/>
      <c r="E17" s="100"/>
      <c r="F17" s="38"/>
    </row>
    <row r="18" spans="1:10" x14ac:dyDescent="0.2">
      <c r="A18" s="33" t="s">
        <v>67</v>
      </c>
      <c r="B18" s="35" t="s">
        <v>34</v>
      </c>
      <c r="C18" s="33"/>
      <c r="D18" s="23" t="s">
        <v>34</v>
      </c>
      <c r="E18" s="37">
        <f>E19+E20+E21+E22+E23</f>
        <v>1039297</v>
      </c>
      <c r="F18" s="86" t="s">
        <v>92</v>
      </c>
    </row>
    <row r="19" spans="1:10" x14ac:dyDescent="0.2">
      <c r="A19" s="101" t="s">
        <v>68</v>
      </c>
      <c r="B19" s="87" t="s">
        <v>65</v>
      </c>
      <c r="C19" s="90" t="s">
        <v>81</v>
      </c>
      <c r="D19" s="23">
        <v>2018</v>
      </c>
      <c r="E19" s="37">
        <v>234763</v>
      </c>
      <c r="F19" s="86"/>
      <c r="J19" s="49"/>
    </row>
    <row r="20" spans="1:10" x14ac:dyDescent="0.2">
      <c r="A20" s="101"/>
      <c r="B20" s="88"/>
      <c r="C20" s="91"/>
      <c r="D20" s="23">
        <v>2019</v>
      </c>
      <c r="E20" s="37">
        <v>234763</v>
      </c>
      <c r="F20" s="86"/>
    </row>
    <row r="21" spans="1:10" x14ac:dyDescent="0.2">
      <c r="A21" s="101"/>
      <c r="B21" s="88"/>
      <c r="C21" s="91"/>
      <c r="D21" s="23">
        <v>2020</v>
      </c>
      <c r="E21" s="37">
        <v>234763</v>
      </c>
      <c r="F21" s="86"/>
    </row>
    <row r="22" spans="1:10" x14ac:dyDescent="0.2">
      <c r="A22" s="101"/>
      <c r="B22" s="88"/>
      <c r="C22" s="91"/>
      <c r="D22" s="23">
        <v>2021</v>
      </c>
      <c r="E22" s="37">
        <v>167504</v>
      </c>
      <c r="F22" s="86"/>
    </row>
    <row r="23" spans="1:10" x14ac:dyDescent="0.2">
      <c r="A23" s="101"/>
      <c r="B23" s="89"/>
      <c r="C23" s="92"/>
      <c r="D23" s="23">
        <v>2022</v>
      </c>
      <c r="E23" s="37">
        <v>167504</v>
      </c>
      <c r="F23" s="86"/>
      <c r="J23" s="49"/>
    </row>
    <row r="24" spans="1:10" ht="25.5" x14ac:dyDescent="0.2">
      <c r="A24" s="101"/>
      <c r="B24" s="35" t="s">
        <v>6</v>
      </c>
      <c r="C24" s="33"/>
      <c r="D24" s="23" t="s">
        <v>123</v>
      </c>
      <c r="E24" s="37">
        <v>0</v>
      </c>
      <c r="F24" s="86"/>
      <c r="J24" s="49"/>
    </row>
    <row r="25" spans="1:10" ht="38.25" x14ac:dyDescent="0.2">
      <c r="A25" s="101"/>
      <c r="B25" s="35" t="s">
        <v>5</v>
      </c>
      <c r="C25" s="33"/>
      <c r="D25" s="23" t="s">
        <v>123</v>
      </c>
      <c r="E25" s="37">
        <v>0</v>
      </c>
      <c r="F25" s="86"/>
      <c r="J25" s="49"/>
    </row>
    <row r="26" spans="1:10" ht="25.5" x14ac:dyDescent="0.2">
      <c r="A26" s="101"/>
      <c r="B26" s="35" t="s">
        <v>7</v>
      </c>
      <c r="C26" s="33"/>
      <c r="D26" s="23" t="s">
        <v>123</v>
      </c>
      <c r="E26" s="37">
        <v>0</v>
      </c>
      <c r="F26" s="86"/>
    </row>
    <row r="27" spans="1:10" x14ac:dyDescent="0.2">
      <c r="A27" s="33" t="s">
        <v>67</v>
      </c>
      <c r="B27" s="35" t="s">
        <v>34</v>
      </c>
      <c r="C27" s="33"/>
      <c r="D27" s="23" t="s">
        <v>34</v>
      </c>
      <c r="E27" s="37">
        <f>E28+E29+E30+E31+E32</f>
        <v>98980</v>
      </c>
      <c r="F27" s="86" t="s">
        <v>92</v>
      </c>
    </row>
    <row r="28" spans="1:10" x14ac:dyDescent="0.2">
      <c r="A28" s="101" t="s">
        <v>69</v>
      </c>
      <c r="B28" s="87" t="s">
        <v>12</v>
      </c>
      <c r="C28" s="90" t="s">
        <v>81</v>
      </c>
      <c r="D28" s="23">
        <v>2018</v>
      </c>
      <c r="E28" s="37">
        <v>18996</v>
      </c>
      <c r="F28" s="86"/>
      <c r="J28" s="49"/>
    </row>
    <row r="29" spans="1:10" x14ac:dyDescent="0.2">
      <c r="A29" s="101"/>
      <c r="B29" s="88"/>
      <c r="C29" s="91"/>
      <c r="D29" s="23">
        <v>2019</v>
      </c>
      <c r="E29" s="37">
        <v>18996</v>
      </c>
      <c r="F29" s="86"/>
    </row>
    <row r="30" spans="1:10" x14ac:dyDescent="0.2">
      <c r="A30" s="101"/>
      <c r="B30" s="88"/>
      <c r="C30" s="91"/>
      <c r="D30" s="23">
        <v>2020</v>
      </c>
      <c r="E30" s="37">
        <v>18996</v>
      </c>
      <c r="F30" s="86"/>
    </row>
    <row r="31" spans="1:10" x14ac:dyDescent="0.2">
      <c r="A31" s="101"/>
      <c r="B31" s="88"/>
      <c r="C31" s="91"/>
      <c r="D31" s="23">
        <v>2021</v>
      </c>
      <c r="E31" s="37">
        <v>20996</v>
      </c>
      <c r="F31" s="86"/>
    </row>
    <row r="32" spans="1:10" x14ac:dyDescent="0.2">
      <c r="A32" s="101"/>
      <c r="B32" s="89"/>
      <c r="C32" s="92"/>
      <c r="D32" s="23">
        <v>2022</v>
      </c>
      <c r="E32" s="37">
        <v>20996</v>
      </c>
      <c r="F32" s="86"/>
    </row>
    <row r="33" spans="1:6" ht="25.5" x14ac:dyDescent="0.2">
      <c r="A33" s="101"/>
      <c r="B33" s="35" t="s">
        <v>6</v>
      </c>
      <c r="C33" s="39"/>
      <c r="D33" s="23" t="s">
        <v>123</v>
      </c>
      <c r="E33" s="37">
        <v>0</v>
      </c>
      <c r="F33" s="86"/>
    </row>
    <row r="34" spans="1:6" ht="38.25" x14ac:dyDescent="0.2">
      <c r="A34" s="101"/>
      <c r="B34" s="35" t="s">
        <v>5</v>
      </c>
      <c r="C34" s="33"/>
      <c r="D34" s="23" t="s">
        <v>123</v>
      </c>
      <c r="E34" s="37">
        <v>0</v>
      </c>
      <c r="F34" s="86"/>
    </row>
    <row r="35" spans="1:6" ht="25.5" x14ac:dyDescent="0.2">
      <c r="A35" s="101"/>
      <c r="B35" s="35" t="s">
        <v>7</v>
      </c>
      <c r="C35" s="33"/>
      <c r="D35" s="23" t="s">
        <v>123</v>
      </c>
      <c r="E35" s="37">
        <v>0</v>
      </c>
      <c r="F35" s="86"/>
    </row>
    <row r="36" spans="1:6" s="16" customFormat="1" x14ac:dyDescent="0.2">
      <c r="A36" s="98" t="s">
        <v>91</v>
      </c>
      <c r="B36" s="99"/>
      <c r="C36" s="99"/>
      <c r="D36" s="99"/>
      <c r="E36" s="100"/>
      <c r="F36" s="40" t="s">
        <v>92</v>
      </c>
    </row>
    <row r="37" spans="1:6" ht="25.5" x14ac:dyDescent="0.2">
      <c r="A37" s="33" t="s">
        <v>67</v>
      </c>
      <c r="B37" s="35" t="s">
        <v>12</v>
      </c>
      <c r="C37" s="33"/>
      <c r="D37" s="23" t="s">
        <v>123</v>
      </c>
      <c r="E37" s="37">
        <v>0</v>
      </c>
      <c r="F37" s="86" t="s">
        <v>92</v>
      </c>
    </row>
    <row r="38" spans="1:6" x14ac:dyDescent="0.2">
      <c r="A38" s="90" t="s">
        <v>71</v>
      </c>
      <c r="B38" s="87" t="s">
        <v>6</v>
      </c>
      <c r="C38" s="90"/>
      <c r="D38" s="23" t="s">
        <v>34</v>
      </c>
      <c r="E38" s="37">
        <f>E39+E40+E41+E42+E43</f>
        <v>7866</v>
      </c>
      <c r="F38" s="86"/>
    </row>
    <row r="39" spans="1:6" x14ac:dyDescent="0.2">
      <c r="A39" s="91"/>
      <c r="B39" s="88"/>
      <c r="C39" s="91"/>
      <c r="D39" s="23">
        <v>2018</v>
      </c>
      <c r="E39" s="37">
        <v>2622</v>
      </c>
      <c r="F39" s="86"/>
    </row>
    <row r="40" spans="1:6" x14ac:dyDescent="0.2">
      <c r="A40" s="91"/>
      <c r="B40" s="88"/>
      <c r="C40" s="91"/>
      <c r="D40" s="23">
        <v>2019</v>
      </c>
      <c r="E40" s="37">
        <v>2622</v>
      </c>
      <c r="F40" s="86"/>
    </row>
    <row r="41" spans="1:6" x14ac:dyDescent="0.2">
      <c r="A41" s="91"/>
      <c r="B41" s="88"/>
      <c r="C41" s="91"/>
      <c r="D41" s="23">
        <v>2020</v>
      </c>
      <c r="E41" s="37">
        <v>2622</v>
      </c>
      <c r="F41" s="86"/>
    </row>
    <row r="42" spans="1:6" x14ac:dyDescent="0.2">
      <c r="A42" s="91"/>
      <c r="B42" s="88"/>
      <c r="C42" s="91"/>
      <c r="D42" s="23">
        <v>2021</v>
      </c>
      <c r="E42" s="37">
        <v>0</v>
      </c>
      <c r="F42" s="86"/>
    </row>
    <row r="43" spans="1:6" x14ac:dyDescent="0.2">
      <c r="A43" s="91"/>
      <c r="B43" s="89"/>
      <c r="C43" s="92"/>
      <c r="D43" s="23">
        <v>2022</v>
      </c>
      <c r="E43" s="37">
        <v>0</v>
      </c>
      <c r="F43" s="86"/>
    </row>
    <row r="44" spans="1:6" ht="29.25" customHeight="1" x14ac:dyDescent="0.2">
      <c r="A44" s="91"/>
      <c r="B44" s="35" t="s">
        <v>5</v>
      </c>
      <c r="C44" s="33"/>
      <c r="D44" s="23" t="s">
        <v>123</v>
      </c>
      <c r="E44" s="37">
        <v>0</v>
      </c>
      <c r="F44" s="86"/>
    </row>
    <row r="45" spans="1:6" ht="25.5" x14ac:dyDescent="0.2">
      <c r="A45" s="92"/>
      <c r="B45" s="35" t="s">
        <v>7</v>
      </c>
      <c r="C45" s="33"/>
      <c r="D45" s="23" t="s">
        <v>123</v>
      </c>
      <c r="E45" s="37">
        <v>0</v>
      </c>
      <c r="F45" s="86"/>
    </row>
    <row r="46" spans="1:6" ht="25.5" x14ac:dyDescent="0.2">
      <c r="A46" s="33" t="s">
        <v>67</v>
      </c>
      <c r="B46" s="35" t="s">
        <v>12</v>
      </c>
      <c r="C46" s="33"/>
      <c r="D46" s="23" t="s">
        <v>123</v>
      </c>
      <c r="E46" s="37">
        <v>0</v>
      </c>
      <c r="F46" s="86" t="s">
        <v>92</v>
      </c>
    </row>
    <row r="47" spans="1:6" x14ac:dyDescent="0.2">
      <c r="A47" s="90" t="s">
        <v>126</v>
      </c>
      <c r="B47" s="87" t="s">
        <v>6</v>
      </c>
      <c r="C47" s="90"/>
      <c r="D47" s="23" t="s">
        <v>34</v>
      </c>
      <c r="E47" s="37">
        <f>E48+E49+E50+E51+E52</f>
        <v>6991</v>
      </c>
      <c r="F47" s="86"/>
    </row>
    <row r="48" spans="1:6" x14ac:dyDescent="0.2">
      <c r="A48" s="91"/>
      <c r="B48" s="88"/>
      <c r="C48" s="91"/>
      <c r="D48" s="23">
        <v>2018</v>
      </c>
      <c r="E48" s="37">
        <v>6991</v>
      </c>
      <c r="F48" s="86"/>
    </row>
    <row r="49" spans="1:6" x14ac:dyDescent="0.2">
      <c r="A49" s="91"/>
      <c r="B49" s="88"/>
      <c r="C49" s="91"/>
      <c r="D49" s="23">
        <v>2019</v>
      </c>
      <c r="E49" s="37">
        <v>0</v>
      </c>
      <c r="F49" s="86"/>
    </row>
    <row r="50" spans="1:6" x14ac:dyDescent="0.2">
      <c r="A50" s="91"/>
      <c r="B50" s="88"/>
      <c r="C50" s="91"/>
      <c r="D50" s="23">
        <v>2020</v>
      </c>
      <c r="E50" s="37">
        <v>0</v>
      </c>
      <c r="F50" s="86"/>
    </row>
    <row r="51" spans="1:6" x14ac:dyDescent="0.2">
      <c r="A51" s="91"/>
      <c r="B51" s="88"/>
      <c r="C51" s="91"/>
      <c r="D51" s="23">
        <v>2021</v>
      </c>
      <c r="E51" s="37">
        <v>0</v>
      </c>
      <c r="F51" s="86"/>
    </row>
    <row r="52" spans="1:6" x14ac:dyDescent="0.2">
      <c r="A52" s="91"/>
      <c r="B52" s="89"/>
      <c r="C52" s="92"/>
      <c r="D52" s="23">
        <v>2022</v>
      </c>
      <c r="E52" s="37">
        <v>0</v>
      </c>
      <c r="F52" s="86"/>
    </row>
    <row r="53" spans="1:6" ht="29.25" customHeight="1" x14ac:dyDescent="0.2">
      <c r="A53" s="91"/>
      <c r="B53" s="35" t="s">
        <v>5</v>
      </c>
      <c r="C53" s="33"/>
      <c r="D53" s="23" t="s">
        <v>123</v>
      </c>
      <c r="E53" s="37">
        <v>0</v>
      </c>
      <c r="F53" s="86"/>
    </row>
    <row r="54" spans="1:6" ht="25.5" x14ac:dyDescent="0.2">
      <c r="A54" s="92"/>
      <c r="B54" s="35" t="s">
        <v>7</v>
      </c>
      <c r="C54" s="33"/>
      <c r="D54" s="23" t="s">
        <v>123</v>
      </c>
      <c r="E54" s="37">
        <v>0</v>
      </c>
      <c r="F54" s="86"/>
    </row>
    <row r="55" spans="1:6" ht="25.5" x14ac:dyDescent="0.2">
      <c r="A55" s="33" t="s">
        <v>67</v>
      </c>
      <c r="B55" s="35" t="s">
        <v>12</v>
      </c>
      <c r="C55" s="33"/>
      <c r="D55" s="23" t="s">
        <v>123</v>
      </c>
      <c r="E55" s="37">
        <v>0</v>
      </c>
      <c r="F55" s="86" t="s">
        <v>92</v>
      </c>
    </row>
    <row r="56" spans="1:6" ht="64.5" customHeight="1" x14ac:dyDescent="0.2">
      <c r="A56" s="41" t="s">
        <v>83</v>
      </c>
      <c r="B56" s="87" t="s">
        <v>6</v>
      </c>
      <c r="C56" s="90" t="s">
        <v>86</v>
      </c>
      <c r="D56" s="23" t="s">
        <v>34</v>
      </c>
      <c r="E56" s="37">
        <f>E57+E58+E59+E60+E61</f>
        <v>47437</v>
      </c>
      <c r="F56" s="86"/>
    </row>
    <row r="57" spans="1:6" ht="64.5" customHeight="1" x14ac:dyDescent="0.2">
      <c r="A57" s="42"/>
      <c r="B57" s="88"/>
      <c r="C57" s="91"/>
      <c r="D57" s="23">
        <v>2018</v>
      </c>
      <c r="E57" s="37">
        <v>5496</v>
      </c>
      <c r="F57" s="86"/>
    </row>
    <row r="58" spans="1:6" ht="64.5" customHeight="1" x14ac:dyDescent="0.2">
      <c r="A58" s="42"/>
      <c r="B58" s="88"/>
      <c r="C58" s="91"/>
      <c r="D58" s="23">
        <v>2019</v>
      </c>
      <c r="E58" s="37">
        <v>5555</v>
      </c>
      <c r="F58" s="86"/>
    </row>
    <row r="59" spans="1:6" ht="64.5" customHeight="1" x14ac:dyDescent="0.2">
      <c r="A59" s="42"/>
      <c r="B59" s="88"/>
      <c r="C59" s="91"/>
      <c r="D59" s="23">
        <v>2020</v>
      </c>
      <c r="E59" s="37">
        <v>5616</v>
      </c>
      <c r="F59" s="86"/>
    </row>
    <row r="60" spans="1:6" ht="64.5" customHeight="1" x14ac:dyDescent="0.2">
      <c r="A60" s="42"/>
      <c r="B60" s="88"/>
      <c r="C60" s="91"/>
      <c r="D60" s="23">
        <v>2021</v>
      </c>
      <c r="E60" s="37">
        <v>15385</v>
      </c>
      <c r="F60" s="86"/>
    </row>
    <row r="61" spans="1:6" ht="64.5" customHeight="1" x14ac:dyDescent="0.2">
      <c r="A61" s="42"/>
      <c r="B61" s="89"/>
      <c r="C61" s="92"/>
      <c r="D61" s="23">
        <v>2022</v>
      </c>
      <c r="E61" s="37">
        <v>15385</v>
      </c>
      <c r="F61" s="86"/>
    </row>
    <row r="62" spans="1:6" ht="29.25" customHeight="1" x14ac:dyDescent="0.2">
      <c r="A62" s="42"/>
      <c r="B62" s="35" t="s">
        <v>5</v>
      </c>
      <c r="C62" s="33"/>
      <c r="D62" s="23" t="s">
        <v>123</v>
      </c>
      <c r="E62" s="37">
        <v>0</v>
      </c>
      <c r="F62" s="86"/>
    </row>
    <row r="63" spans="1:6" ht="25.5" x14ac:dyDescent="0.2">
      <c r="A63" s="43"/>
      <c r="B63" s="35" t="s">
        <v>7</v>
      </c>
      <c r="C63" s="33"/>
      <c r="D63" s="23" t="s">
        <v>123</v>
      </c>
      <c r="E63" s="37">
        <v>0</v>
      </c>
      <c r="F63" s="86"/>
    </row>
    <row r="64" spans="1:6" x14ac:dyDescent="0.2">
      <c r="A64" s="24"/>
      <c r="C64" s="13"/>
      <c r="E64" s="24"/>
      <c r="F64" s="14"/>
    </row>
    <row r="65" spans="1:6" x14ac:dyDescent="0.2">
      <c r="A65" s="24"/>
      <c r="C65" s="13"/>
      <c r="E65" s="24"/>
      <c r="F65" s="14"/>
    </row>
    <row r="66" spans="1:6" x14ac:dyDescent="0.2">
      <c r="A66" s="24"/>
      <c r="C66" s="13"/>
      <c r="E66" s="24"/>
      <c r="F66" s="14"/>
    </row>
    <row r="67" spans="1:6" x14ac:dyDescent="0.2">
      <c r="A67" s="24"/>
      <c r="C67" s="13"/>
      <c r="E67" s="24"/>
      <c r="F67" s="14"/>
    </row>
    <row r="68" spans="1:6" x14ac:dyDescent="0.2">
      <c r="A68" s="24"/>
      <c r="C68" s="13"/>
      <c r="E68" s="24"/>
      <c r="F68" s="14"/>
    </row>
    <row r="69" spans="1:6" x14ac:dyDescent="0.2">
      <c r="A69" s="24"/>
      <c r="C69" s="13"/>
      <c r="E69" s="24"/>
      <c r="F69" s="14"/>
    </row>
    <row r="70" spans="1:6" x14ac:dyDescent="0.2">
      <c r="A70" s="24"/>
      <c r="C70" s="13"/>
      <c r="E70" s="24"/>
      <c r="F70" s="14"/>
    </row>
    <row r="71" spans="1:6" x14ac:dyDescent="0.2">
      <c r="A71" s="24"/>
      <c r="C71" s="13"/>
      <c r="E71" s="24"/>
      <c r="F71" s="14"/>
    </row>
    <row r="72" spans="1:6" x14ac:dyDescent="0.2">
      <c r="A72" s="24"/>
      <c r="C72" s="13"/>
      <c r="E72" s="24"/>
      <c r="F72" s="14"/>
    </row>
    <row r="73" spans="1:6" x14ac:dyDescent="0.2">
      <c r="A73" s="24"/>
      <c r="C73" s="13"/>
      <c r="E73" s="24"/>
      <c r="F73" s="14"/>
    </row>
    <row r="74" spans="1:6" x14ac:dyDescent="0.2">
      <c r="A74" s="24"/>
      <c r="C74" s="13"/>
      <c r="E74" s="24"/>
      <c r="F74" s="14"/>
    </row>
    <row r="75" spans="1:6" x14ac:dyDescent="0.2">
      <c r="A75" s="24"/>
      <c r="C75" s="13"/>
      <c r="E75" s="24"/>
      <c r="F75" s="14"/>
    </row>
    <row r="76" spans="1:6" x14ac:dyDescent="0.2">
      <c r="A76" s="24"/>
      <c r="C76" s="13"/>
      <c r="E76" s="24"/>
      <c r="F76" s="14"/>
    </row>
    <row r="77" spans="1:6" x14ac:dyDescent="0.2">
      <c r="A77" s="24"/>
      <c r="C77" s="13"/>
      <c r="E77" s="24"/>
      <c r="F77" s="14"/>
    </row>
    <row r="78" spans="1:6" x14ac:dyDescent="0.2">
      <c r="A78" s="24"/>
      <c r="C78" s="13"/>
      <c r="E78" s="24"/>
      <c r="F78" s="14"/>
    </row>
    <row r="79" spans="1:6" x14ac:dyDescent="0.2">
      <c r="A79" s="24"/>
      <c r="C79" s="13"/>
      <c r="E79" s="24"/>
      <c r="F79" s="14"/>
    </row>
    <row r="80" spans="1:6" x14ac:dyDescent="0.2">
      <c r="A80" s="24"/>
      <c r="C80" s="13"/>
      <c r="E80" s="24"/>
      <c r="F80" s="14"/>
    </row>
    <row r="81" spans="1:6" x14ac:dyDescent="0.2">
      <c r="A81" s="24"/>
      <c r="C81" s="13"/>
      <c r="E81" s="24"/>
      <c r="F81" s="14"/>
    </row>
    <row r="82" spans="1:6" x14ac:dyDescent="0.2">
      <c r="A82" s="24"/>
      <c r="C82" s="13"/>
      <c r="E82" s="24"/>
      <c r="F82" s="14"/>
    </row>
    <row r="83" spans="1:6" x14ac:dyDescent="0.2">
      <c r="A83" s="24"/>
      <c r="C83" s="13"/>
      <c r="E83" s="24"/>
      <c r="F83" s="14"/>
    </row>
    <row r="84" spans="1:6" x14ac:dyDescent="0.2">
      <c r="A84" s="24"/>
      <c r="C84" s="13"/>
      <c r="E84" s="24"/>
      <c r="F84" s="14"/>
    </row>
    <row r="85" spans="1:6" x14ac:dyDescent="0.2">
      <c r="A85" s="24"/>
      <c r="C85" s="13"/>
      <c r="E85" s="24"/>
      <c r="F85" s="14"/>
    </row>
    <row r="86" spans="1:6" x14ac:dyDescent="0.2">
      <c r="A86" s="24"/>
      <c r="C86" s="13"/>
      <c r="E86" s="24"/>
      <c r="F86" s="14"/>
    </row>
    <row r="87" spans="1:6" x14ac:dyDescent="0.2">
      <c r="A87" s="24"/>
      <c r="C87" s="13"/>
      <c r="E87" s="24"/>
      <c r="F87" s="14"/>
    </row>
    <row r="88" spans="1:6" x14ac:dyDescent="0.2">
      <c r="A88" s="24"/>
      <c r="C88" s="13"/>
      <c r="E88" s="24"/>
      <c r="F88" s="14"/>
    </row>
    <row r="89" spans="1:6" x14ac:dyDescent="0.2">
      <c r="A89" s="24"/>
      <c r="C89" s="13"/>
      <c r="E89" s="24"/>
      <c r="F89" s="14"/>
    </row>
    <row r="90" spans="1:6" x14ac:dyDescent="0.2">
      <c r="A90" s="24"/>
      <c r="C90" s="13"/>
      <c r="E90" s="24"/>
      <c r="F90" s="14"/>
    </row>
    <row r="91" spans="1:6" x14ac:dyDescent="0.2">
      <c r="A91" s="24"/>
      <c r="C91" s="13"/>
      <c r="E91" s="24"/>
      <c r="F91" s="14"/>
    </row>
    <row r="92" spans="1:6" x14ac:dyDescent="0.2">
      <c r="A92" s="24"/>
      <c r="C92" s="13"/>
      <c r="E92" s="24"/>
      <c r="F92" s="14"/>
    </row>
    <row r="93" spans="1:6" x14ac:dyDescent="0.2">
      <c r="A93" s="24"/>
      <c r="C93" s="13"/>
      <c r="E93" s="24"/>
      <c r="F93" s="14"/>
    </row>
    <row r="94" spans="1:6" x14ac:dyDescent="0.2">
      <c r="A94" s="24"/>
      <c r="C94" s="13"/>
      <c r="E94" s="24"/>
      <c r="F94" s="14"/>
    </row>
    <row r="95" spans="1:6" x14ac:dyDescent="0.2">
      <c r="A95" s="24"/>
      <c r="C95" s="13"/>
      <c r="E95" s="24"/>
      <c r="F95" s="14"/>
    </row>
    <row r="96" spans="1:6" x14ac:dyDescent="0.2">
      <c r="A96" s="24"/>
      <c r="C96" s="13"/>
      <c r="E96" s="24"/>
      <c r="F96" s="14"/>
    </row>
    <row r="97" spans="1:6" x14ac:dyDescent="0.2">
      <c r="A97" s="24"/>
      <c r="C97" s="13"/>
      <c r="E97" s="24"/>
      <c r="F97" s="14"/>
    </row>
    <row r="98" spans="1:6" x14ac:dyDescent="0.2">
      <c r="A98" s="24"/>
      <c r="C98" s="13"/>
      <c r="E98" s="24"/>
      <c r="F98" s="14"/>
    </row>
    <row r="99" spans="1:6" x14ac:dyDescent="0.2">
      <c r="A99" s="24"/>
      <c r="C99" s="13"/>
      <c r="E99" s="24"/>
      <c r="F99" s="14"/>
    </row>
    <row r="100" spans="1:6" x14ac:dyDescent="0.2">
      <c r="A100" s="24"/>
      <c r="C100" s="13"/>
      <c r="E100" s="24"/>
      <c r="F100" s="14"/>
    </row>
    <row r="101" spans="1:6" x14ac:dyDescent="0.2">
      <c r="A101" s="24"/>
      <c r="C101" s="13"/>
      <c r="E101" s="24"/>
      <c r="F101" s="14"/>
    </row>
    <row r="102" spans="1:6" x14ac:dyDescent="0.2">
      <c r="A102" s="24"/>
      <c r="C102" s="13"/>
      <c r="E102" s="24"/>
      <c r="F102" s="14"/>
    </row>
    <row r="103" spans="1:6" x14ac:dyDescent="0.2">
      <c r="A103" s="24"/>
      <c r="C103" s="13"/>
      <c r="E103" s="24"/>
      <c r="F103" s="14"/>
    </row>
    <row r="104" spans="1:6" x14ac:dyDescent="0.2">
      <c r="A104" s="24"/>
      <c r="C104" s="13"/>
      <c r="E104" s="24"/>
      <c r="F104" s="14"/>
    </row>
    <row r="105" spans="1:6" x14ac:dyDescent="0.2">
      <c r="A105" s="24"/>
      <c r="C105" s="13"/>
      <c r="E105" s="24"/>
      <c r="F105" s="14"/>
    </row>
    <row r="106" spans="1:6" x14ac:dyDescent="0.2">
      <c r="A106" s="24"/>
      <c r="C106" s="13"/>
      <c r="E106" s="24"/>
      <c r="F106" s="14"/>
    </row>
    <row r="107" spans="1:6" x14ac:dyDescent="0.2">
      <c r="A107" s="24"/>
      <c r="C107" s="13"/>
      <c r="E107" s="24"/>
      <c r="F107" s="14"/>
    </row>
    <row r="108" spans="1:6" x14ac:dyDescent="0.2">
      <c r="A108" s="24"/>
      <c r="C108" s="13"/>
      <c r="E108" s="24"/>
      <c r="F108" s="14"/>
    </row>
    <row r="109" spans="1:6" x14ac:dyDescent="0.2">
      <c r="A109" s="24"/>
      <c r="C109" s="13"/>
      <c r="E109" s="24"/>
      <c r="F109" s="14"/>
    </row>
    <row r="110" spans="1:6" x14ac:dyDescent="0.2">
      <c r="A110" s="24"/>
      <c r="C110" s="13"/>
      <c r="E110" s="24"/>
      <c r="F110" s="14"/>
    </row>
    <row r="111" spans="1:6" x14ac:dyDescent="0.2">
      <c r="A111" s="24"/>
      <c r="C111" s="13"/>
      <c r="E111" s="24"/>
      <c r="F111" s="14"/>
    </row>
    <row r="112" spans="1:6" x14ac:dyDescent="0.2">
      <c r="A112" s="24"/>
      <c r="C112" s="13"/>
      <c r="E112" s="24"/>
      <c r="F112" s="14"/>
    </row>
    <row r="113" spans="1:6" x14ac:dyDescent="0.2">
      <c r="A113" s="24"/>
      <c r="C113" s="13"/>
      <c r="E113" s="24"/>
      <c r="F113" s="14"/>
    </row>
    <row r="114" spans="1:6" x14ac:dyDescent="0.2">
      <c r="A114" s="24"/>
      <c r="C114" s="13"/>
      <c r="E114" s="24"/>
      <c r="F114" s="14"/>
    </row>
    <row r="115" spans="1:6" x14ac:dyDescent="0.2">
      <c r="A115" s="24"/>
      <c r="C115" s="13"/>
      <c r="E115" s="24"/>
      <c r="F115" s="14"/>
    </row>
    <row r="116" spans="1:6" x14ac:dyDescent="0.2">
      <c r="A116" s="24"/>
      <c r="C116" s="13"/>
      <c r="E116" s="24"/>
      <c r="F116" s="14"/>
    </row>
    <row r="117" spans="1:6" x14ac:dyDescent="0.2">
      <c r="A117" s="24"/>
      <c r="C117" s="13"/>
      <c r="E117" s="24"/>
      <c r="F117" s="14"/>
    </row>
    <row r="118" spans="1:6" x14ac:dyDescent="0.2">
      <c r="A118" s="24"/>
      <c r="C118" s="13"/>
      <c r="E118" s="24"/>
      <c r="F118" s="14"/>
    </row>
    <row r="119" spans="1:6" x14ac:dyDescent="0.2">
      <c r="A119" s="24"/>
      <c r="C119" s="13"/>
      <c r="E119" s="24"/>
      <c r="F119" s="14"/>
    </row>
    <row r="120" spans="1:6" x14ac:dyDescent="0.2">
      <c r="A120" s="24"/>
      <c r="C120" s="13"/>
      <c r="E120" s="24"/>
      <c r="F120" s="14"/>
    </row>
    <row r="121" spans="1:6" x14ac:dyDescent="0.2">
      <c r="A121" s="24"/>
      <c r="C121" s="13"/>
      <c r="E121" s="24"/>
      <c r="F121" s="14"/>
    </row>
    <row r="122" spans="1:6" x14ac:dyDescent="0.2">
      <c r="A122" s="24"/>
      <c r="C122" s="13"/>
      <c r="E122" s="24"/>
      <c r="F122" s="14"/>
    </row>
    <row r="123" spans="1:6" x14ac:dyDescent="0.2">
      <c r="A123" s="24"/>
      <c r="C123" s="13"/>
      <c r="E123" s="24"/>
      <c r="F123" s="14"/>
    </row>
    <row r="124" spans="1:6" x14ac:dyDescent="0.2">
      <c r="A124" s="24"/>
      <c r="C124" s="13"/>
      <c r="E124" s="24"/>
      <c r="F124" s="14"/>
    </row>
    <row r="125" spans="1:6" x14ac:dyDescent="0.2">
      <c r="A125" s="24"/>
      <c r="C125" s="13"/>
      <c r="E125" s="24"/>
      <c r="F125" s="14"/>
    </row>
    <row r="126" spans="1:6" x14ac:dyDescent="0.2">
      <c r="A126" s="24"/>
      <c r="C126" s="13"/>
      <c r="E126" s="24"/>
      <c r="F126" s="14"/>
    </row>
    <row r="127" spans="1:6" x14ac:dyDescent="0.2">
      <c r="A127" s="24"/>
      <c r="C127" s="13"/>
      <c r="E127" s="24"/>
      <c r="F127" s="14"/>
    </row>
    <row r="128" spans="1:6" x14ac:dyDescent="0.2">
      <c r="A128" s="24"/>
      <c r="C128" s="13"/>
      <c r="E128" s="24"/>
      <c r="F128" s="14"/>
    </row>
    <row r="129" spans="1:6" x14ac:dyDescent="0.2">
      <c r="A129" s="24"/>
      <c r="C129" s="13"/>
      <c r="E129" s="24"/>
      <c r="F129" s="14"/>
    </row>
  </sheetData>
  <mergeCells count="30">
    <mergeCell ref="A17:E17"/>
    <mergeCell ref="C28:C32"/>
    <mergeCell ref="C9:C13"/>
    <mergeCell ref="B9:B13"/>
    <mergeCell ref="A9:A16"/>
    <mergeCell ref="F8:F16"/>
    <mergeCell ref="D1:F1"/>
    <mergeCell ref="B38:B43"/>
    <mergeCell ref="C38:C43"/>
    <mergeCell ref="A38:A45"/>
    <mergeCell ref="A3:F3"/>
    <mergeCell ref="D5:E5"/>
    <mergeCell ref="D6:E6"/>
    <mergeCell ref="A36:E36"/>
    <mergeCell ref="F18:F26"/>
    <mergeCell ref="A28:A35"/>
    <mergeCell ref="B28:B32"/>
    <mergeCell ref="B19:B23"/>
    <mergeCell ref="C19:C23"/>
    <mergeCell ref="A7:E7"/>
    <mergeCell ref="A19:A26"/>
    <mergeCell ref="F55:F63"/>
    <mergeCell ref="B56:B61"/>
    <mergeCell ref="A47:A54"/>
    <mergeCell ref="B47:B52"/>
    <mergeCell ref="F27:F35"/>
    <mergeCell ref="F37:F45"/>
    <mergeCell ref="C56:C61"/>
    <mergeCell ref="F46:F54"/>
    <mergeCell ref="C47:C52"/>
  </mergeCells>
  <pageMargins left="0.70866141732283472" right="0.70866141732283472" top="0.74803149606299213" bottom="0.55118110236220474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02"/>
  <sheetViews>
    <sheetView workbookViewId="0">
      <selection activeCell="I49" sqref="I49"/>
    </sheetView>
  </sheetViews>
  <sheetFormatPr defaultRowHeight="12.75" x14ac:dyDescent="0.2"/>
  <cols>
    <col min="1" max="1" width="6.140625" style="17" bestFit="1" customWidth="1"/>
    <col min="2" max="2" width="36.28515625" style="18" customWidth="1"/>
    <col min="3" max="3" width="12.85546875" style="18" customWidth="1"/>
    <col min="4" max="4" width="24" style="18" customWidth="1"/>
    <col min="5" max="5" width="24.85546875" style="18" customWidth="1"/>
    <col min="6" max="6" width="10.140625" style="19" bestFit="1" customWidth="1"/>
    <col min="7" max="7" width="8.5703125" style="19" customWidth="1"/>
    <col min="8" max="11" width="8.42578125" style="19" bestFit="1" customWidth="1"/>
    <col min="12" max="12" width="19.140625" style="19" customWidth="1"/>
    <col min="13" max="13" width="17.5703125" style="19" customWidth="1"/>
    <col min="14" max="16384" width="9.140625" style="20"/>
  </cols>
  <sheetData>
    <row r="1" spans="1:13" ht="45.75" customHeight="1" x14ac:dyDescent="0.2">
      <c r="I1" s="93" t="s">
        <v>133</v>
      </c>
      <c r="J1" s="93"/>
      <c r="K1" s="93"/>
      <c r="L1" s="93"/>
      <c r="M1" s="93"/>
    </row>
    <row r="3" spans="1:13" ht="48" customHeight="1" x14ac:dyDescent="0.2">
      <c r="A3" s="94" t="s">
        <v>122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5" spans="1:13" s="21" customFormat="1" ht="51" x14ac:dyDescent="0.25">
      <c r="A5" s="113" t="s">
        <v>9</v>
      </c>
      <c r="B5" s="113" t="s">
        <v>17</v>
      </c>
      <c r="C5" s="113" t="s">
        <v>18</v>
      </c>
      <c r="D5" s="113" t="s">
        <v>19</v>
      </c>
      <c r="E5" s="113" t="s">
        <v>73</v>
      </c>
      <c r="F5" s="113" t="s">
        <v>20</v>
      </c>
      <c r="G5" s="113" t="s">
        <v>21</v>
      </c>
      <c r="H5" s="113"/>
      <c r="I5" s="113"/>
      <c r="J5" s="113"/>
      <c r="K5" s="113"/>
      <c r="L5" s="30" t="s">
        <v>74</v>
      </c>
      <c r="M5" s="30" t="s">
        <v>22</v>
      </c>
    </row>
    <row r="6" spans="1:13" s="21" customFormat="1" x14ac:dyDescent="0.25">
      <c r="A6" s="113"/>
      <c r="B6" s="113"/>
      <c r="C6" s="113"/>
      <c r="D6" s="113"/>
      <c r="E6" s="113"/>
      <c r="F6" s="113"/>
      <c r="G6" s="26" t="s">
        <v>117</v>
      </c>
      <c r="H6" s="26" t="s">
        <v>101</v>
      </c>
      <c r="I6" s="26" t="s">
        <v>102</v>
      </c>
      <c r="J6" s="26" t="s">
        <v>103</v>
      </c>
      <c r="K6" s="26" t="s">
        <v>118</v>
      </c>
      <c r="L6" s="30"/>
      <c r="M6" s="30"/>
    </row>
    <row r="7" spans="1:13" s="22" customFormat="1" x14ac:dyDescent="0.2">
      <c r="A7" s="32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</row>
    <row r="8" spans="1:13" x14ac:dyDescent="0.2">
      <c r="A8" s="126"/>
      <c r="B8" s="33" t="s">
        <v>26</v>
      </c>
      <c r="C8" s="102" t="s">
        <v>123</v>
      </c>
      <c r="D8" s="33" t="s">
        <v>34</v>
      </c>
      <c r="E8" s="113"/>
      <c r="F8" s="23">
        <f>F9+F10+F11+F12</f>
        <v>3195113</v>
      </c>
      <c r="G8" s="23">
        <f t="shared" ref="G8:K8" si="0">G9+G10+G11+G12</f>
        <v>682328</v>
      </c>
      <c r="H8" s="23">
        <f t="shared" si="0"/>
        <v>675396</v>
      </c>
      <c r="I8" s="23">
        <f t="shared" si="0"/>
        <v>675457</v>
      </c>
      <c r="J8" s="23">
        <f t="shared" si="0"/>
        <v>580966</v>
      </c>
      <c r="K8" s="23">
        <f t="shared" si="0"/>
        <v>580966</v>
      </c>
      <c r="L8" s="102"/>
      <c r="M8" s="102"/>
    </row>
    <row r="9" spans="1:13" ht="29.25" customHeight="1" x14ac:dyDescent="0.2">
      <c r="A9" s="126"/>
      <c r="B9" s="101" t="s">
        <v>53</v>
      </c>
      <c r="C9" s="102"/>
      <c r="D9" s="33" t="s">
        <v>75</v>
      </c>
      <c r="E9" s="113"/>
      <c r="F9" s="23">
        <f t="shared" ref="F9:F17" si="1">G9+H9+I9+J9+K9</f>
        <v>3132819</v>
      </c>
      <c r="G9" s="23">
        <f>G14+G54</f>
        <v>667219</v>
      </c>
      <c r="H9" s="23">
        <f t="shared" ref="H9:K9" si="2">H14+H54</f>
        <v>667219</v>
      </c>
      <c r="I9" s="23">
        <f t="shared" si="2"/>
        <v>667219</v>
      </c>
      <c r="J9" s="23">
        <f t="shared" si="2"/>
        <v>565581</v>
      </c>
      <c r="K9" s="23">
        <f t="shared" si="2"/>
        <v>565581</v>
      </c>
      <c r="L9" s="102"/>
      <c r="M9" s="102"/>
    </row>
    <row r="10" spans="1:13" ht="29.25" customHeight="1" x14ac:dyDescent="0.2">
      <c r="A10" s="126"/>
      <c r="B10" s="101"/>
      <c r="C10" s="102"/>
      <c r="D10" s="33" t="s">
        <v>6</v>
      </c>
      <c r="E10" s="113"/>
      <c r="F10" s="23">
        <f t="shared" si="1"/>
        <v>62294</v>
      </c>
      <c r="G10" s="23">
        <f>G80</f>
        <v>15109</v>
      </c>
      <c r="H10" s="23">
        <f t="shared" ref="H10:K10" si="3">H80</f>
        <v>8177</v>
      </c>
      <c r="I10" s="23">
        <f t="shared" si="3"/>
        <v>8238</v>
      </c>
      <c r="J10" s="23">
        <f t="shared" si="3"/>
        <v>15385</v>
      </c>
      <c r="K10" s="23">
        <f t="shared" si="3"/>
        <v>15385</v>
      </c>
      <c r="L10" s="102"/>
      <c r="M10" s="102"/>
    </row>
    <row r="11" spans="1:13" ht="29.25" customHeight="1" x14ac:dyDescent="0.2">
      <c r="A11" s="126"/>
      <c r="B11" s="101"/>
      <c r="C11" s="102"/>
      <c r="D11" s="33" t="s">
        <v>5</v>
      </c>
      <c r="E11" s="113"/>
      <c r="F11" s="23">
        <f t="shared" si="1"/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102"/>
      <c r="M11" s="102"/>
    </row>
    <row r="12" spans="1:13" ht="29.25" customHeight="1" x14ac:dyDescent="0.2">
      <c r="A12" s="126"/>
      <c r="B12" s="101"/>
      <c r="C12" s="102"/>
      <c r="D12" s="33" t="s">
        <v>76</v>
      </c>
      <c r="E12" s="113"/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102"/>
      <c r="M12" s="102"/>
    </row>
    <row r="13" spans="1:13" x14ac:dyDescent="0.2">
      <c r="A13" s="114"/>
      <c r="B13" s="55" t="s">
        <v>85</v>
      </c>
      <c r="C13" s="102" t="s">
        <v>123</v>
      </c>
      <c r="D13" s="33" t="s">
        <v>34</v>
      </c>
      <c r="E13" s="113"/>
      <c r="F13" s="23">
        <f t="shared" si="1"/>
        <v>1994542</v>
      </c>
      <c r="G13" s="23">
        <f>G14</f>
        <v>413460</v>
      </c>
      <c r="H13" s="23">
        <f t="shared" ref="H13:K13" si="4">H14</f>
        <v>413460</v>
      </c>
      <c r="I13" s="23">
        <f t="shared" si="4"/>
        <v>413460</v>
      </c>
      <c r="J13" s="23">
        <f t="shared" si="4"/>
        <v>377081</v>
      </c>
      <c r="K13" s="23">
        <f t="shared" si="4"/>
        <v>377081</v>
      </c>
      <c r="L13" s="102" t="s">
        <v>128</v>
      </c>
      <c r="M13" s="102" t="s">
        <v>77</v>
      </c>
    </row>
    <row r="14" spans="1:13" ht="25.5" x14ac:dyDescent="0.2">
      <c r="A14" s="114"/>
      <c r="B14" s="124" t="s">
        <v>58</v>
      </c>
      <c r="C14" s="102"/>
      <c r="D14" s="33" t="s">
        <v>12</v>
      </c>
      <c r="E14" s="113"/>
      <c r="F14" s="23">
        <f t="shared" si="1"/>
        <v>1994542</v>
      </c>
      <c r="G14" s="23">
        <f>G49</f>
        <v>413460</v>
      </c>
      <c r="H14" s="23">
        <f>H48</f>
        <v>413460</v>
      </c>
      <c r="I14" s="23">
        <f>I48</f>
        <v>413460</v>
      </c>
      <c r="J14" s="23">
        <v>377081</v>
      </c>
      <c r="K14" s="23">
        <v>377081</v>
      </c>
      <c r="L14" s="102"/>
      <c r="M14" s="102"/>
    </row>
    <row r="15" spans="1:13" ht="25.5" x14ac:dyDescent="0.2">
      <c r="A15" s="114"/>
      <c r="B15" s="124"/>
      <c r="C15" s="102"/>
      <c r="D15" s="33" t="s">
        <v>6</v>
      </c>
      <c r="E15" s="113"/>
      <c r="F15" s="23">
        <f t="shared" si="1"/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102"/>
      <c r="M15" s="102"/>
    </row>
    <row r="16" spans="1:13" ht="25.5" x14ac:dyDescent="0.2">
      <c r="A16" s="114"/>
      <c r="B16" s="124"/>
      <c r="C16" s="102"/>
      <c r="D16" s="33" t="s">
        <v>5</v>
      </c>
      <c r="E16" s="113"/>
      <c r="F16" s="23">
        <f t="shared" si="1"/>
        <v>0</v>
      </c>
      <c r="G16" s="23">
        <f t="shared" ref="G16:G17" si="5">H16+I16+J16+K16+L16</f>
        <v>0</v>
      </c>
      <c r="H16" s="23">
        <f t="shared" ref="H16:H17" si="6">I16+J16+K16+L16+M16</f>
        <v>0</v>
      </c>
      <c r="I16" s="23">
        <f t="shared" ref="I16:I17" si="7">J16+K16+L16+M16+N16</f>
        <v>0</v>
      </c>
      <c r="J16" s="23">
        <f t="shared" ref="J16:J17" si="8">K16+L16+M16+N16+O16</f>
        <v>0</v>
      </c>
      <c r="K16" s="23">
        <f t="shared" ref="K16:K17" si="9">L16+M16+N16+O16+P16</f>
        <v>0</v>
      </c>
      <c r="L16" s="102"/>
      <c r="M16" s="102"/>
    </row>
    <row r="17" spans="1:13" x14ac:dyDescent="0.2">
      <c r="A17" s="114"/>
      <c r="B17" s="124"/>
      <c r="C17" s="102"/>
      <c r="D17" s="33" t="s">
        <v>7</v>
      </c>
      <c r="E17" s="113"/>
      <c r="F17" s="23">
        <f t="shared" si="1"/>
        <v>0</v>
      </c>
      <c r="G17" s="23">
        <f t="shared" si="5"/>
        <v>0</v>
      </c>
      <c r="H17" s="23">
        <f t="shared" si="6"/>
        <v>0</v>
      </c>
      <c r="I17" s="23">
        <f t="shared" si="7"/>
        <v>0</v>
      </c>
      <c r="J17" s="23">
        <f t="shared" si="8"/>
        <v>0</v>
      </c>
      <c r="K17" s="23">
        <f t="shared" si="9"/>
        <v>0</v>
      </c>
      <c r="L17" s="102"/>
      <c r="M17" s="102"/>
    </row>
    <row r="18" spans="1:13" ht="12.75" hidden="1" customHeight="1" x14ac:dyDescent="0.2">
      <c r="A18" s="114"/>
      <c r="B18" s="33" t="s">
        <v>59</v>
      </c>
      <c r="C18" s="102" t="s">
        <v>123</v>
      </c>
      <c r="D18" s="33" t="s">
        <v>34</v>
      </c>
      <c r="E18" s="113"/>
      <c r="F18" s="23">
        <f t="shared" ref="F18:F22" si="10">G18+H18+I18+J18+K18</f>
        <v>0</v>
      </c>
      <c r="G18" s="23"/>
      <c r="H18" s="23"/>
      <c r="I18" s="23"/>
      <c r="J18" s="23"/>
      <c r="K18" s="23"/>
      <c r="L18" s="102"/>
      <c r="M18" s="102"/>
    </row>
    <row r="19" spans="1:13" ht="25.5" hidden="1" customHeight="1" x14ac:dyDescent="0.2">
      <c r="A19" s="114"/>
      <c r="B19" s="101" t="s">
        <v>60</v>
      </c>
      <c r="C19" s="102"/>
      <c r="D19" s="33" t="s">
        <v>12</v>
      </c>
      <c r="E19" s="113"/>
      <c r="F19" s="23">
        <f t="shared" si="10"/>
        <v>0</v>
      </c>
      <c r="G19" s="23"/>
      <c r="H19" s="23"/>
      <c r="I19" s="23"/>
      <c r="J19" s="23"/>
      <c r="K19" s="23"/>
      <c r="L19" s="102"/>
      <c r="M19" s="102"/>
    </row>
    <row r="20" spans="1:13" ht="25.5" hidden="1" customHeight="1" x14ac:dyDescent="0.2">
      <c r="A20" s="114"/>
      <c r="B20" s="101"/>
      <c r="C20" s="102"/>
      <c r="D20" s="33" t="s">
        <v>6</v>
      </c>
      <c r="E20" s="113"/>
      <c r="F20" s="23">
        <f t="shared" si="10"/>
        <v>0</v>
      </c>
      <c r="G20" s="23"/>
      <c r="H20" s="23"/>
      <c r="I20" s="23"/>
      <c r="J20" s="23"/>
      <c r="K20" s="23"/>
      <c r="L20" s="102"/>
      <c r="M20" s="102"/>
    </row>
    <row r="21" spans="1:13" ht="25.5" hidden="1" customHeight="1" x14ac:dyDescent="0.2">
      <c r="A21" s="114"/>
      <c r="B21" s="101"/>
      <c r="C21" s="102"/>
      <c r="D21" s="33" t="s">
        <v>5</v>
      </c>
      <c r="E21" s="113"/>
      <c r="F21" s="23">
        <f t="shared" si="10"/>
        <v>0</v>
      </c>
      <c r="G21" s="23"/>
      <c r="H21" s="23"/>
      <c r="I21" s="23"/>
      <c r="J21" s="23"/>
      <c r="K21" s="23"/>
      <c r="L21" s="102"/>
      <c r="M21" s="102"/>
    </row>
    <row r="22" spans="1:13" ht="12.75" hidden="1" customHeight="1" x14ac:dyDescent="0.2">
      <c r="A22" s="114"/>
      <c r="B22" s="101"/>
      <c r="C22" s="102"/>
      <c r="D22" s="33" t="s">
        <v>7</v>
      </c>
      <c r="E22" s="113"/>
      <c r="F22" s="23">
        <f t="shared" si="10"/>
        <v>0</v>
      </c>
      <c r="G22" s="23"/>
      <c r="H22" s="23"/>
      <c r="I22" s="23"/>
      <c r="J22" s="23"/>
      <c r="K22" s="23"/>
      <c r="L22" s="102"/>
      <c r="M22" s="102"/>
    </row>
    <row r="23" spans="1:13" ht="12.75" hidden="1" customHeight="1" x14ac:dyDescent="0.2">
      <c r="A23" s="114"/>
      <c r="B23" s="125" t="s">
        <v>84</v>
      </c>
      <c r="C23" s="102" t="s">
        <v>123</v>
      </c>
      <c r="D23" s="33" t="s">
        <v>34</v>
      </c>
      <c r="E23" s="113"/>
      <c r="F23" s="23">
        <f>G23+H23+I23+J23+K23</f>
        <v>0</v>
      </c>
      <c r="G23" s="23"/>
      <c r="H23" s="23"/>
      <c r="I23" s="23"/>
      <c r="J23" s="23"/>
      <c r="K23" s="23"/>
      <c r="L23" s="102" t="s">
        <v>78</v>
      </c>
      <c r="M23" s="102" t="s">
        <v>77</v>
      </c>
    </row>
    <row r="24" spans="1:13" ht="25.5" hidden="1" customHeight="1" x14ac:dyDescent="0.2">
      <c r="A24" s="114"/>
      <c r="B24" s="125"/>
      <c r="C24" s="102"/>
      <c r="D24" s="33" t="s">
        <v>12</v>
      </c>
      <c r="E24" s="113"/>
      <c r="F24" s="23">
        <f t="shared" ref="F24:F27" si="11">G24+H24+I24+J24+K24</f>
        <v>0</v>
      </c>
      <c r="G24" s="23"/>
      <c r="H24" s="23"/>
      <c r="I24" s="23"/>
      <c r="J24" s="23"/>
      <c r="K24" s="23"/>
      <c r="L24" s="102"/>
      <c r="M24" s="102"/>
    </row>
    <row r="25" spans="1:13" ht="25.5" hidden="1" customHeight="1" x14ac:dyDescent="0.2">
      <c r="A25" s="114"/>
      <c r="B25" s="125"/>
      <c r="C25" s="102"/>
      <c r="D25" s="33" t="s">
        <v>6</v>
      </c>
      <c r="E25" s="113"/>
      <c r="F25" s="23">
        <f t="shared" si="11"/>
        <v>0</v>
      </c>
      <c r="G25" s="23"/>
      <c r="H25" s="23"/>
      <c r="I25" s="23"/>
      <c r="J25" s="23"/>
      <c r="K25" s="23"/>
      <c r="L25" s="102"/>
      <c r="M25" s="102"/>
    </row>
    <row r="26" spans="1:13" ht="25.5" hidden="1" customHeight="1" x14ac:dyDescent="0.2">
      <c r="A26" s="114"/>
      <c r="B26" s="125"/>
      <c r="C26" s="102"/>
      <c r="D26" s="33" t="s">
        <v>5</v>
      </c>
      <c r="E26" s="113"/>
      <c r="F26" s="23">
        <f t="shared" si="11"/>
        <v>0</v>
      </c>
      <c r="G26" s="23"/>
      <c r="H26" s="23"/>
      <c r="I26" s="23"/>
      <c r="J26" s="23"/>
      <c r="K26" s="23"/>
      <c r="L26" s="102"/>
      <c r="M26" s="102"/>
    </row>
    <row r="27" spans="1:13" ht="12.75" hidden="1" customHeight="1" x14ac:dyDescent="0.2">
      <c r="A27" s="114"/>
      <c r="B27" s="125"/>
      <c r="C27" s="102"/>
      <c r="D27" s="33" t="s">
        <v>7</v>
      </c>
      <c r="E27" s="113"/>
      <c r="F27" s="23">
        <f t="shared" si="11"/>
        <v>0</v>
      </c>
      <c r="G27" s="23"/>
      <c r="H27" s="23"/>
      <c r="I27" s="23"/>
      <c r="J27" s="23"/>
      <c r="K27" s="23"/>
      <c r="L27" s="102"/>
      <c r="M27" s="102"/>
    </row>
    <row r="28" spans="1:13" ht="12.75" hidden="1" customHeight="1" x14ac:dyDescent="0.2">
      <c r="A28" s="114"/>
      <c r="B28" s="33" t="s">
        <v>61</v>
      </c>
      <c r="C28" s="102" t="s">
        <v>123</v>
      </c>
      <c r="D28" s="33" t="s">
        <v>34</v>
      </c>
      <c r="E28" s="113"/>
      <c r="F28" s="23">
        <f>G28+H28+I28+J28+K28</f>
        <v>0</v>
      </c>
      <c r="G28" s="23"/>
      <c r="H28" s="23"/>
      <c r="I28" s="23"/>
      <c r="J28" s="23"/>
      <c r="K28" s="23"/>
      <c r="L28" s="102" t="s">
        <v>79</v>
      </c>
      <c r="M28" s="102" t="s">
        <v>77</v>
      </c>
    </row>
    <row r="29" spans="1:13" ht="25.5" hidden="1" customHeight="1" x14ac:dyDescent="0.2">
      <c r="A29" s="114"/>
      <c r="B29" s="101" t="s">
        <v>62</v>
      </c>
      <c r="C29" s="102"/>
      <c r="D29" s="33" t="s">
        <v>12</v>
      </c>
      <c r="E29" s="113"/>
      <c r="F29" s="23">
        <f t="shared" ref="F29:F32" si="12">G29+H29+I29+J29+K29</f>
        <v>0</v>
      </c>
      <c r="G29" s="23"/>
      <c r="H29" s="23"/>
      <c r="I29" s="23"/>
      <c r="J29" s="23"/>
      <c r="K29" s="23"/>
      <c r="L29" s="102"/>
      <c r="M29" s="102"/>
    </row>
    <row r="30" spans="1:13" ht="25.5" hidden="1" customHeight="1" x14ac:dyDescent="0.2">
      <c r="A30" s="114"/>
      <c r="B30" s="101"/>
      <c r="C30" s="102"/>
      <c r="D30" s="33" t="s">
        <v>6</v>
      </c>
      <c r="E30" s="113"/>
      <c r="F30" s="23">
        <f t="shared" si="12"/>
        <v>0</v>
      </c>
      <c r="G30" s="23"/>
      <c r="H30" s="23"/>
      <c r="I30" s="23"/>
      <c r="J30" s="23"/>
      <c r="K30" s="23"/>
      <c r="L30" s="102"/>
      <c r="M30" s="102"/>
    </row>
    <row r="31" spans="1:13" ht="25.5" hidden="1" customHeight="1" x14ac:dyDescent="0.2">
      <c r="A31" s="114"/>
      <c r="B31" s="101"/>
      <c r="C31" s="102"/>
      <c r="D31" s="33" t="s">
        <v>5</v>
      </c>
      <c r="E31" s="113"/>
      <c r="F31" s="23">
        <f t="shared" si="12"/>
        <v>0</v>
      </c>
      <c r="G31" s="23"/>
      <c r="H31" s="23"/>
      <c r="I31" s="23"/>
      <c r="J31" s="23"/>
      <c r="K31" s="23"/>
      <c r="L31" s="102"/>
      <c r="M31" s="102"/>
    </row>
    <row r="32" spans="1:13" ht="12.75" hidden="1" customHeight="1" x14ac:dyDescent="0.2">
      <c r="A32" s="114"/>
      <c r="B32" s="101"/>
      <c r="C32" s="102"/>
      <c r="D32" s="33" t="s">
        <v>7</v>
      </c>
      <c r="E32" s="113"/>
      <c r="F32" s="23">
        <f t="shared" si="12"/>
        <v>0</v>
      </c>
      <c r="G32" s="23"/>
      <c r="H32" s="23"/>
      <c r="I32" s="23"/>
      <c r="J32" s="23"/>
      <c r="K32" s="23"/>
      <c r="L32" s="102"/>
      <c r="M32" s="102"/>
    </row>
    <row r="33" spans="1:13" ht="12.75" hidden="1" customHeight="1" x14ac:dyDescent="0.2">
      <c r="A33" s="114"/>
      <c r="B33" s="33" t="s">
        <v>63</v>
      </c>
      <c r="C33" s="102" t="s">
        <v>123</v>
      </c>
      <c r="D33" s="33" t="s">
        <v>34</v>
      </c>
      <c r="E33" s="113"/>
      <c r="F33" s="23">
        <f>G33+H33+I33+J33+K33</f>
        <v>0</v>
      </c>
      <c r="G33" s="23"/>
      <c r="H33" s="23"/>
      <c r="I33" s="23"/>
      <c r="J33" s="23"/>
      <c r="K33" s="23"/>
      <c r="L33" s="102" t="s">
        <v>80</v>
      </c>
      <c r="M33" s="102" t="s">
        <v>77</v>
      </c>
    </row>
    <row r="34" spans="1:13" ht="12.75" hidden="1" customHeight="1" x14ac:dyDescent="0.2">
      <c r="A34" s="114"/>
      <c r="B34" s="101" t="s">
        <v>64</v>
      </c>
      <c r="C34" s="102"/>
      <c r="D34" s="33" t="s">
        <v>65</v>
      </c>
      <c r="E34" s="113"/>
      <c r="F34" s="23">
        <f t="shared" ref="F34:F37" si="13">G34+H34+I34+J34+K34</f>
        <v>0</v>
      </c>
      <c r="G34" s="23"/>
      <c r="H34" s="23"/>
      <c r="I34" s="23"/>
      <c r="J34" s="23"/>
      <c r="K34" s="23"/>
      <c r="L34" s="102"/>
      <c r="M34" s="102"/>
    </row>
    <row r="35" spans="1:13" ht="25.5" hidden="1" customHeight="1" x14ac:dyDescent="0.2">
      <c r="A35" s="114"/>
      <c r="B35" s="101"/>
      <c r="C35" s="102"/>
      <c r="D35" s="33" t="s">
        <v>6</v>
      </c>
      <c r="E35" s="113"/>
      <c r="F35" s="23">
        <f t="shared" si="13"/>
        <v>0</v>
      </c>
      <c r="G35" s="23"/>
      <c r="H35" s="23"/>
      <c r="I35" s="23"/>
      <c r="J35" s="23"/>
      <c r="K35" s="23"/>
      <c r="L35" s="102"/>
      <c r="M35" s="102"/>
    </row>
    <row r="36" spans="1:13" ht="25.5" hidden="1" customHeight="1" x14ac:dyDescent="0.2">
      <c r="A36" s="114"/>
      <c r="B36" s="101"/>
      <c r="C36" s="102"/>
      <c r="D36" s="33" t="s">
        <v>5</v>
      </c>
      <c r="E36" s="113"/>
      <c r="F36" s="23">
        <f t="shared" si="13"/>
        <v>0</v>
      </c>
      <c r="G36" s="23"/>
      <c r="H36" s="23"/>
      <c r="I36" s="23"/>
      <c r="J36" s="23"/>
      <c r="K36" s="23"/>
      <c r="L36" s="102"/>
      <c r="M36" s="102"/>
    </row>
    <row r="37" spans="1:13" ht="12.75" hidden="1" customHeight="1" x14ac:dyDescent="0.2">
      <c r="A37" s="114"/>
      <c r="B37" s="101"/>
      <c r="C37" s="102"/>
      <c r="D37" s="33" t="s">
        <v>7</v>
      </c>
      <c r="E37" s="113"/>
      <c r="F37" s="23">
        <f t="shared" si="13"/>
        <v>0</v>
      </c>
      <c r="G37" s="23"/>
      <c r="H37" s="23"/>
      <c r="I37" s="23"/>
      <c r="J37" s="23"/>
      <c r="K37" s="23"/>
      <c r="L37" s="102"/>
      <c r="M37" s="102"/>
    </row>
    <row r="38" spans="1:13" ht="12.75" hidden="1" customHeight="1" x14ac:dyDescent="0.2">
      <c r="A38" s="31"/>
      <c r="B38" s="101" t="s">
        <v>87</v>
      </c>
      <c r="C38" s="102" t="s">
        <v>123</v>
      </c>
      <c r="D38" s="33" t="s">
        <v>34</v>
      </c>
      <c r="E38" s="113"/>
      <c r="F38" s="23">
        <f>G38+H38+I38+J38+K38</f>
        <v>0</v>
      </c>
      <c r="G38" s="23"/>
      <c r="H38" s="23"/>
      <c r="I38" s="23"/>
      <c r="J38" s="23"/>
      <c r="K38" s="23"/>
      <c r="L38" s="102" t="s">
        <v>79</v>
      </c>
      <c r="M38" s="102" t="s">
        <v>77</v>
      </c>
    </row>
    <row r="39" spans="1:13" ht="12.75" hidden="1" customHeight="1" x14ac:dyDescent="0.2">
      <c r="A39" s="31"/>
      <c r="B39" s="101"/>
      <c r="C39" s="102"/>
      <c r="D39" s="33" t="s">
        <v>65</v>
      </c>
      <c r="E39" s="113"/>
      <c r="F39" s="23">
        <f t="shared" ref="F39:F47" si="14">G39+H39+I39+J39+K39</f>
        <v>0</v>
      </c>
      <c r="G39" s="23"/>
      <c r="H39" s="23"/>
      <c r="I39" s="23"/>
      <c r="J39" s="23"/>
      <c r="K39" s="23"/>
      <c r="L39" s="102"/>
      <c r="M39" s="102"/>
    </row>
    <row r="40" spans="1:13" ht="25.5" hidden="1" customHeight="1" x14ac:dyDescent="0.2">
      <c r="A40" s="31"/>
      <c r="B40" s="101"/>
      <c r="C40" s="102"/>
      <c r="D40" s="33" t="s">
        <v>6</v>
      </c>
      <c r="E40" s="113"/>
      <c r="F40" s="23">
        <f t="shared" si="14"/>
        <v>0</v>
      </c>
      <c r="G40" s="23"/>
      <c r="H40" s="23"/>
      <c r="I40" s="23"/>
      <c r="J40" s="23"/>
      <c r="K40" s="23"/>
      <c r="L40" s="102"/>
      <c r="M40" s="102"/>
    </row>
    <row r="41" spans="1:13" ht="25.5" hidden="1" customHeight="1" x14ac:dyDescent="0.2">
      <c r="A41" s="31"/>
      <c r="B41" s="101"/>
      <c r="C41" s="102"/>
      <c r="D41" s="33" t="s">
        <v>5</v>
      </c>
      <c r="E41" s="113"/>
      <c r="F41" s="23">
        <f t="shared" si="14"/>
        <v>0</v>
      </c>
      <c r="G41" s="23"/>
      <c r="H41" s="23"/>
      <c r="I41" s="23"/>
      <c r="J41" s="23"/>
      <c r="K41" s="23"/>
      <c r="L41" s="102"/>
      <c r="M41" s="102"/>
    </row>
    <row r="42" spans="1:13" ht="12.75" hidden="1" customHeight="1" x14ac:dyDescent="0.2">
      <c r="A42" s="31"/>
      <c r="B42" s="101"/>
      <c r="C42" s="102"/>
      <c r="D42" s="33" t="s">
        <v>7</v>
      </c>
      <c r="E42" s="113"/>
      <c r="F42" s="23">
        <f t="shared" si="14"/>
        <v>0</v>
      </c>
      <c r="G42" s="23"/>
      <c r="H42" s="23"/>
      <c r="I42" s="23"/>
      <c r="J42" s="23"/>
      <c r="K42" s="23"/>
      <c r="L42" s="102"/>
      <c r="M42" s="102"/>
    </row>
    <row r="43" spans="1:13" ht="12.75" hidden="1" customHeight="1" x14ac:dyDescent="0.2">
      <c r="A43" s="114"/>
      <c r="B43" s="101" t="s">
        <v>88</v>
      </c>
      <c r="C43" s="102" t="s">
        <v>123</v>
      </c>
      <c r="D43" s="33" t="s">
        <v>34</v>
      </c>
      <c r="E43" s="113"/>
      <c r="F43" s="23">
        <f t="shared" si="14"/>
        <v>0</v>
      </c>
      <c r="G43" s="23"/>
      <c r="H43" s="23"/>
      <c r="I43" s="23"/>
      <c r="J43" s="23"/>
      <c r="K43" s="23"/>
      <c r="L43" s="102" t="s">
        <v>79</v>
      </c>
      <c r="M43" s="102" t="s">
        <v>77</v>
      </c>
    </row>
    <row r="44" spans="1:13" ht="12.75" hidden="1" customHeight="1" x14ac:dyDescent="0.2">
      <c r="A44" s="114"/>
      <c r="B44" s="101"/>
      <c r="C44" s="102"/>
      <c r="D44" s="33" t="s">
        <v>65</v>
      </c>
      <c r="E44" s="113"/>
      <c r="F44" s="23">
        <f t="shared" si="14"/>
        <v>0</v>
      </c>
      <c r="G44" s="23"/>
      <c r="H44" s="23"/>
      <c r="I44" s="23"/>
      <c r="J44" s="23"/>
      <c r="K44" s="23"/>
      <c r="L44" s="102"/>
      <c r="M44" s="102"/>
    </row>
    <row r="45" spans="1:13" ht="25.5" hidden="1" customHeight="1" x14ac:dyDescent="0.2">
      <c r="A45" s="114"/>
      <c r="B45" s="101"/>
      <c r="C45" s="102"/>
      <c r="D45" s="33" t="s">
        <v>6</v>
      </c>
      <c r="E45" s="113"/>
      <c r="F45" s="23">
        <f t="shared" si="14"/>
        <v>0</v>
      </c>
      <c r="G45" s="23"/>
      <c r="H45" s="23"/>
      <c r="I45" s="23"/>
      <c r="J45" s="23"/>
      <c r="K45" s="23"/>
      <c r="L45" s="102"/>
      <c r="M45" s="102"/>
    </row>
    <row r="46" spans="1:13" ht="25.5" hidden="1" customHeight="1" x14ac:dyDescent="0.2">
      <c r="A46" s="114"/>
      <c r="B46" s="101"/>
      <c r="C46" s="102"/>
      <c r="D46" s="33" t="s">
        <v>5</v>
      </c>
      <c r="E46" s="113"/>
      <c r="F46" s="23">
        <f t="shared" si="14"/>
        <v>0</v>
      </c>
      <c r="G46" s="23"/>
      <c r="H46" s="23"/>
      <c r="I46" s="23"/>
      <c r="J46" s="23"/>
      <c r="K46" s="23"/>
      <c r="L46" s="102"/>
      <c r="M46" s="102"/>
    </row>
    <row r="47" spans="1:13" ht="12.75" hidden="1" customHeight="1" x14ac:dyDescent="0.2">
      <c r="A47" s="114"/>
      <c r="B47" s="101"/>
      <c r="C47" s="102"/>
      <c r="D47" s="33" t="s">
        <v>7</v>
      </c>
      <c r="E47" s="113"/>
      <c r="F47" s="23">
        <f t="shared" si="14"/>
        <v>0</v>
      </c>
      <c r="G47" s="23"/>
      <c r="H47" s="23"/>
      <c r="I47" s="23"/>
      <c r="J47" s="23"/>
      <c r="K47" s="23"/>
      <c r="L47" s="102"/>
      <c r="M47" s="102"/>
    </row>
    <row r="48" spans="1:13" ht="65.25" customHeight="1" x14ac:dyDescent="0.2">
      <c r="A48" s="114"/>
      <c r="B48" s="33" t="s">
        <v>67</v>
      </c>
      <c r="C48" s="51" t="s">
        <v>123</v>
      </c>
      <c r="D48" s="33" t="s">
        <v>34</v>
      </c>
      <c r="E48" s="52"/>
      <c r="F48" s="23">
        <f>G48+H48+I48+J48+K48</f>
        <v>1994542</v>
      </c>
      <c r="G48" s="23">
        <f>G49</f>
        <v>413460</v>
      </c>
      <c r="H48" s="23">
        <v>413460</v>
      </c>
      <c r="I48" s="23">
        <v>413460</v>
      </c>
      <c r="J48" s="23">
        <f t="shared" ref="J48:K48" si="15">J49</f>
        <v>377081</v>
      </c>
      <c r="K48" s="23">
        <f t="shared" si="15"/>
        <v>377081</v>
      </c>
      <c r="L48" s="51"/>
      <c r="M48" s="51" t="s">
        <v>77</v>
      </c>
    </row>
    <row r="49" spans="1:13" ht="25.5" x14ac:dyDescent="0.2">
      <c r="A49" s="114"/>
      <c r="B49" s="101" t="s">
        <v>58</v>
      </c>
      <c r="C49" s="102"/>
      <c r="D49" s="33" t="s">
        <v>12</v>
      </c>
      <c r="E49" s="112">
        <v>364464</v>
      </c>
      <c r="F49" s="23">
        <f t="shared" ref="F49:F62" si="16">G49+H49+I49+J49+K49</f>
        <v>1994542</v>
      </c>
      <c r="G49" s="23">
        <v>413460</v>
      </c>
      <c r="H49" s="23">
        <v>413460</v>
      </c>
      <c r="I49" s="23">
        <v>413460</v>
      </c>
      <c r="J49" s="23">
        <v>377081</v>
      </c>
      <c r="K49" s="23">
        <v>377081</v>
      </c>
      <c r="L49" s="102" t="s">
        <v>128</v>
      </c>
      <c r="M49" s="102"/>
    </row>
    <row r="50" spans="1:13" ht="25.5" x14ac:dyDescent="0.2">
      <c r="A50" s="114"/>
      <c r="B50" s="101"/>
      <c r="C50" s="102"/>
      <c r="D50" s="33" t="s">
        <v>6</v>
      </c>
      <c r="E50" s="113"/>
      <c r="F50" s="23">
        <f t="shared" si="16"/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102"/>
      <c r="M50" s="102"/>
    </row>
    <row r="51" spans="1:13" ht="25.5" x14ac:dyDescent="0.2">
      <c r="A51" s="114"/>
      <c r="B51" s="101"/>
      <c r="C51" s="102"/>
      <c r="D51" s="33" t="s">
        <v>5</v>
      </c>
      <c r="E51" s="113"/>
      <c r="F51" s="23">
        <f t="shared" si="16"/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102"/>
      <c r="M51" s="102"/>
    </row>
    <row r="52" spans="1:13" x14ac:dyDescent="0.2">
      <c r="A52" s="114"/>
      <c r="B52" s="101"/>
      <c r="C52" s="102"/>
      <c r="D52" s="33" t="s">
        <v>7</v>
      </c>
      <c r="E52" s="113"/>
      <c r="F52" s="23">
        <f t="shared" si="16"/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102"/>
      <c r="M52" s="102"/>
    </row>
    <row r="53" spans="1:13" x14ac:dyDescent="0.2">
      <c r="A53" s="114"/>
      <c r="B53" s="55" t="s">
        <v>85</v>
      </c>
      <c r="C53" s="102" t="s">
        <v>123</v>
      </c>
      <c r="D53" s="33" t="s">
        <v>34</v>
      </c>
      <c r="E53" s="113"/>
      <c r="F53" s="23">
        <f>G53+H53+I53+J53+K53</f>
        <v>1138277</v>
      </c>
      <c r="G53" s="23">
        <f>G54+G55+G56+G57</f>
        <v>253759</v>
      </c>
      <c r="H53" s="23">
        <f t="shared" ref="H53" si="17">H54+H55+H56+H57</f>
        <v>253759</v>
      </c>
      <c r="I53" s="23">
        <f t="shared" ref="I53" si="18">I54+I55+I56+I57</f>
        <v>253759</v>
      </c>
      <c r="J53" s="23">
        <f t="shared" ref="J53" si="19">J54+J55+J56+J57</f>
        <v>188500</v>
      </c>
      <c r="K53" s="23">
        <f t="shared" ref="K53" si="20">K54+K55+K56+K57</f>
        <v>188500</v>
      </c>
      <c r="L53" s="102"/>
      <c r="M53" s="102" t="s">
        <v>77</v>
      </c>
    </row>
    <row r="54" spans="1:13" ht="25.5" x14ac:dyDescent="0.2">
      <c r="A54" s="114"/>
      <c r="B54" s="124" t="s">
        <v>127</v>
      </c>
      <c r="C54" s="102"/>
      <c r="D54" s="33" t="s">
        <v>12</v>
      </c>
      <c r="E54" s="113"/>
      <c r="F54" s="23">
        <f t="shared" si="16"/>
        <v>1138277</v>
      </c>
      <c r="G54" s="23">
        <f>G64+G74</f>
        <v>253759</v>
      </c>
      <c r="H54" s="23">
        <f t="shared" ref="H54:K54" si="21">H64+H74</f>
        <v>253759</v>
      </c>
      <c r="I54" s="23">
        <f t="shared" si="21"/>
        <v>253759</v>
      </c>
      <c r="J54" s="23">
        <f t="shared" si="21"/>
        <v>188500</v>
      </c>
      <c r="K54" s="23">
        <f t="shared" si="21"/>
        <v>188500</v>
      </c>
      <c r="L54" s="102"/>
      <c r="M54" s="102"/>
    </row>
    <row r="55" spans="1:13" ht="25.5" x14ac:dyDescent="0.2">
      <c r="A55" s="114"/>
      <c r="B55" s="124"/>
      <c r="C55" s="102"/>
      <c r="D55" s="33" t="s">
        <v>6</v>
      </c>
      <c r="E55" s="113"/>
      <c r="F55" s="23">
        <f t="shared" si="16"/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102"/>
      <c r="M55" s="102"/>
    </row>
    <row r="56" spans="1:13" ht="25.5" x14ac:dyDescent="0.2">
      <c r="A56" s="114"/>
      <c r="B56" s="124"/>
      <c r="C56" s="102"/>
      <c r="D56" s="33" t="s">
        <v>5</v>
      </c>
      <c r="E56" s="113"/>
      <c r="F56" s="23">
        <f t="shared" si="16"/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102"/>
      <c r="M56" s="102"/>
    </row>
    <row r="57" spans="1:13" x14ac:dyDescent="0.2">
      <c r="A57" s="114"/>
      <c r="B57" s="124"/>
      <c r="C57" s="102"/>
      <c r="D57" s="33" t="s">
        <v>7</v>
      </c>
      <c r="E57" s="113"/>
      <c r="F57" s="23">
        <f t="shared" si="16"/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102"/>
      <c r="M57" s="102"/>
    </row>
    <row r="58" spans="1:13" ht="12.75" hidden="1" customHeight="1" x14ac:dyDescent="0.2">
      <c r="A58" s="53"/>
      <c r="B58" s="33" t="s">
        <v>59</v>
      </c>
      <c r="C58" s="102" t="s">
        <v>123</v>
      </c>
      <c r="D58" s="33" t="s">
        <v>34</v>
      </c>
      <c r="E58" s="113"/>
      <c r="F58" s="23">
        <f>G58+H58+I58+J58+K58</f>
        <v>0</v>
      </c>
      <c r="G58" s="23">
        <f>G59+G60+G61+G62</f>
        <v>0</v>
      </c>
      <c r="H58" s="23">
        <f t="shared" ref="H58" si="22">H59+H60+H61+H62</f>
        <v>0</v>
      </c>
      <c r="I58" s="23">
        <f t="shared" ref="I58" si="23">I59+I60+I61+I62</f>
        <v>0</v>
      </c>
      <c r="J58" s="23">
        <f t="shared" ref="J58" si="24">J59+J60+J61+J62</f>
        <v>0</v>
      </c>
      <c r="K58" s="23">
        <f t="shared" ref="K58" si="25">K59+K60+K61+K62</f>
        <v>0</v>
      </c>
      <c r="L58" s="102" t="s">
        <v>79</v>
      </c>
      <c r="M58" s="102" t="s">
        <v>77</v>
      </c>
    </row>
    <row r="59" spans="1:13" ht="25.5" hidden="1" customHeight="1" x14ac:dyDescent="0.2">
      <c r="A59" s="114"/>
      <c r="B59" s="101" t="s">
        <v>60</v>
      </c>
      <c r="C59" s="102"/>
      <c r="D59" s="33" t="s">
        <v>12</v>
      </c>
      <c r="E59" s="113"/>
      <c r="F59" s="23">
        <f t="shared" si="16"/>
        <v>0</v>
      </c>
      <c r="G59" s="23">
        <v>0</v>
      </c>
      <c r="H59" s="23">
        <v>0</v>
      </c>
      <c r="I59" s="23">
        <v>0</v>
      </c>
      <c r="J59" s="23"/>
      <c r="K59" s="23">
        <v>0</v>
      </c>
      <c r="L59" s="102"/>
      <c r="M59" s="102"/>
    </row>
    <row r="60" spans="1:13" ht="25.5" hidden="1" customHeight="1" x14ac:dyDescent="0.2">
      <c r="A60" s="114"/>
      <c r="B60" s="101"/>
      <c r="C60" s="102"/>
      <c r="D60" s="33" t="s">
        <v>6</v>
      </c>
      <c r="E60" s="113"/>
      <c r="F60" s="23">
        <f t="shared" si="16"/>
        <v>0</v>
      </c>
      <c r="G60" s="23">
        <v>0</v>
      </c>
      <c r="H60" s="23">
        <v>0</v>
      </c>
      <c r="I60" s="23">
        <v>0</v>
      </c>
      <c r="J60" s="23"/>
      <c r="K60" s="23">
        <v>0</v>
      </c>
      <c r="L60" s="102"/>
      <c r="M60" s="102"/>
    </row>
    <row r="61" spans="1:13" ht="25.5" hidden="1" customHeight="1" x14ac:dyDescent="0.2">
      <c r="A61" s="114"/>
      <c r="B61" s="101"/>
      <c r="C61" s="102"/>
      <c r="D61" s="33" t="s">
        <v>5</v>
      </c>
      <c r="E61" s="113"/>
      <c r="F61" s="23">
        <f t="shared" si="16"/>
        <v>0</v>
      </c>
      <c r="G61" s="23">
        <v>0</v>
      </c>
      <c r="H61" s="23">
        <v>0</v>
      </c>
      <c r="I61" s="23">
        <v>0</v>
      </c>
      <c r="J61" s="23"/>
      <c r="K61" s="23">
        <v>0</v>
      </c>
      <c r="L61" s="102"/>
      <c r="M61" s="102"/>
    </row>
    <row r="62" spans="1:13" ht="12.75" hidden="1" customHeight="1" x14ac:dyDescent="0.2">
      <c r="A62" s="114"/>
      <c r="B62" s="101"/>
      <c r="C62" s="102"/>
      <c r="D62" s="33" t="s">
        <v>7</v>
      </c>
      <c r="E62" s="113"/>
      <c r="F62" s="23">
        <f t="shared" si="16"/>
        <v>0</v>
      </c>
      <c r="G62" s="23">
        <v>0</v>
      </c>
      <c r="H62" s="23">
        <v>0</v>
      </c>
      <c r="I62" s="23">
        <v>0</v>
      </c>
      <c r="J62" s="23"/>
      <c r="K62" s="23">
        <v>0</v>
      </c>
      <c r="L62" s="102"/>
      <c r="M62" s="102"/>
    </row>
    <row r="63" spans="1:13" x14ac:dyDescent="0.2">
      <c r="A63" s="114"/>
      <c r="B63" s="33" t="s">
        <v>67</v>
      </c>
      <c r="C63" s="102" t="s">
        <v>123</v>
      </c>
      <c r="D63" s="33" t="s">
        <v>34</v>
      </c>
      <c r="E63" s="112">
        <v>163572</v>
      </c>
      <c r="F63" s="23">
        <f>F64+F65+F66+F67</f>
        <v>1039297</v>
      </c>
      <c r="G63" s="23">
        <f>G64+G65+G66+G67</f>
        <v>234763</v>
      </c>
      <c r="H63" s="23">
        <f t="shared" ref="H63:K63" si="26">H64+H65+H66+H67</f>
        <v>234763</v>
      </c>
      <c r="I63" s="23">
        <f t="shared" si="26"/>
        <v>234763</v>
      </c>
      <c r="J63" s="23">
        <f t="shared" si="26"/>
        <v>167504</v>
      </c>
      <c r="K63" s="23">
        <f t="shared" si="26"/>
        <v>167504</v>
      </c>
      <c r="L63" s="102" t="s">
        <v>79</v>
      </c>
      <c r="M63" s="102" t="s">
        <v>77</v>
      </c>
    </row>
    <row r="64" spans="1:13" ht="25.5" x14ac:dyDescent="0.2">
      <c r="A64" s="114"/>
      <c r="B64" s="101" t="s">
        <v>68</v>
      </c>
      <c r="C64" s="102"/>
      <c r="D64" s="33" t="s">
        <v>12</v>
      </c>
      <c r="E64" s="113"/>
      <c r="F64" s="23">
        <f>G64+H64+I64+J64+K64</f>
        <v>1039297</v>
      </c>
      <c r="G64" s="23">
        <v>234763</v>
      </c>
      <c r="H64" s="23">
        <v>234763</v>
      </c>
      <c r="I64" s="23">
        <v>234763</v>
      </c>
      <c r="J64" s="23">
        <v>167504</v>
      </c>
      <c r="K64" s="23">
        <v>167504</v>
      </c>
      <c r="L64" s="102"/>
      <c r="M64" s="102"/>
    </row>
    <row r="65" spans="1:13" ht="25.5" x14ac:dyDescent="0.2">
      <c r="A65" s="114"/>
      <c r="B65" s="101"/>
      <c r="C65" s="102"/>
      <c r="D65" s="33" t="s">
        <v>6</v>
      </c>
      <c r="E65" s="113"/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102"/>
      <c r="M65" s="102"/>
    </row>
    <row r="66" spans="1:13" ht="25.5" x14ac:dyDescent="0.2">
      <c r="A66" s="114"/>
      <c r="B66" s="101"/>
      <c r="C66" s="102"/>
      <c r="D66" s="33" t="s">
        <v>5</v>
      </c>
      <c r="E66" s="113"/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102"/>
      <c r="M66" s="102"/>
    </row>
    <row r="67" spans="1:13" x14ac:dyDescent="0.2">
      <c r="A67" s="114"/>
      <c r="B67" s="101"/>
      <c r="C67" s="102"/>
      <c r="D67" s="33" t="s">
        <v>7</v>
      </c>
      <c r="E67" s="113"/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102"/>
      <c r="M67" s="102"/>
    </row>
    <row r="68" spans="1:13" ht="12.75" hidden="1" customHeight="1" x14ac:dyDescent="0.2">
      <c r="A68" s="114"/>
      <c r="B68" s="33" t="s">
        <v>59</v>
      </c>
      <c r="C68" s="102" t="s">
        <v>123</v>
      </c>
      <c r="D68" s="33" t="s">
        <v>4</v>
      </c>
      <c r="E68" s="113"/>
      <c r="F68" s="23">
        <v>0</v>
      </c>
      <c r="G68" s="23">
        <f>G69+G70+G71+G72</f>
        <v>0</v>
      </c>
      <c r="H68" s="23">
        <f t="shared" ref="H68" si="27">H69+H70+H71+H72</f>
        <v>0</v>
      </c>
      <c r="I68" s="23">
        <f t="shared" ref="I68" si="28">I69+I70+I71+I72</f>
        <v>0</v>
      </c>
      <c r="J68" s="23">
        <f t="shared" ref="J68" si="29">J69+J70+J71+J72</f>
        <v>0</v>
      </c>
      <c r="K68" s="23">
        <f t="shared" ref="K68" si="30">K69+K70+K71+K72</f>
        <v>0</v>
      </c>
      <c r="L68" s="102" t="s">
        <v>82</v>
      </c>
      <c r="M68" s="102" t="s">
        <v>77</v>
      </c>
    </row>
    <row r="69" spans="1:13" ht="25.5" hidden="1" customHeight="1" x14ac:dyDescent="0.2">
      <c r="A69" s="114"/>
      <c r="B69" s="101" t="s">
        <v>72</v>
      </c>
      <c r="C69" s="102"/>
      <c r="D69" s="33" t="s">
        <v>12</v>
      </c>
      <c r="E69" s="113"/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102"/>
      <c r="M69" s="102"/>
    </row>
    <row r="70" spans="1:13" ht="25.5" hidden="1" customHeight="1" x14ac:dyDescent="0.2">
      <c r="A70" s="114"/>
      <c r="B70" s="101"/>
      <c r="C70" s="102"/>
      <c r="D70" s="33" t="s">
        <v>6</v>
      </c>
      <c r="E70" s="113"/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102"/>
      <c r="M70" s="102"/>
    </row>
    <row r="71" spans="1:13" ht="25.5" hidden="1" customHeight="1" x14ac:dyDescent="0.2">
      <c r="A71" s="114"/>
      <c r="B71" s="101"/>
      <c r="C71" s="102"/>
      <c r="D71" s="33" t="s">
        <v>5</v>
      </c>
      <c r="E71" s="113"/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102"/>
      <c r="M71" s="102"/>
    </row>
    <row r="72" spans="1:13" ht="12.75" hidden="1" customHeight="1" x14ac:dyDescent="0.2">
      <c r="A72" s="114"/>
      <c r="B72" s="101"/>
      <c r="C72" s="102"/>
      <c r="D72" s="33" t="s">
        <v>76</v>
      </c>
      <c r="E72" s="113"/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102"/>
      <c r="M72" s="102"/>
    </row>
    <row r="73" spans="1:13" x14ac:dyDescent="0.2">
      <c r="A73" s="114"/>
      <c r="B73" s="33" t="s">
        <v>59</v>
      </c>
      <c r="C73" s="102" t="s">
        <v>123</v>
      </c>
      <c r="D73" s="33" t="s">
        <v>4</v>
      </c>
      <c r="E73" s="112">
        <v>20486</v>
      </c>
      <c r="F73" s="23">
        <f>G73+H73+I73+J73+K73</f>
        <v>98980</v>
      </c>
      <c r="G73" s="23">
        <f>G74+G75+G76+G77</f>
        <v>18996</v>
      </c>
      <c r="H73" s="23">
        <f t="shared" ref="H73:J73" si="31">H74+H75+H76+H77</f>
        <v>18996</v>
      </c>
      <c r="I73" s="23">
        <f t="shared" si="31"/>
        <v>18996</v>
      </c>
      <c r="J73" s="23">
        <f t="shared" si="31"/>
        <v>20996</v>
      </c>
      <c r="K73" s="23">
        <f>K74+K75+K76+K77</f>
        <v>20996</v>
      </c>
      <c r="L73" s="102" t="s">
        <v>79</v>
      </c>
      <c r="M73" s="102" t="s">
        <v>77</v>
      </c>
    </row>
    <row r="74" spans="1:13" ht="25.5" x14ac:dyDescent="0.2">
      <c r="A74" s="114"/>
      <c r="B74" s="101" t="s">
        <v>69</v>
      </c>
      <c r="C74" s="102"/>
      <c r="D74" s="33" t="s">
        <v>12</v>
      </c>
      <c r="E74" s="113"/>
      <c r="F74" s="23">
        <f t="shared" ref="F74:F76" si="32">G74+H74+I74+J74+K74</f>
        <v>98980</v>
      </c>
      <c r="G74" s="23">
        <v>18996</v>
      </c>
      <c r="H74" s="23">
        <v>18996</v>
      </c>
      <c r="I74" s="23">
        <v>18996</v>
      </c>
      <c r="J74" s="23">
        <v>20996</v>
      </c>
      <c r="K74" s="23">
        <v>20996</v>
      </c>
      <c r="L74" s="102"/>
      <c r="M74" s="102"/>
    </row>
    <row r="75" spans="1:13" ht="25.5" x14ac:dyDescent="0.2">
      <c r="A75" s="114"/>
      <c r="B75" s="101"/>
      <c r="C75" s="102"/>
      <c r="D75" s="33" t="s">
        <v>6</v>
      </c>
      <c r="E75" s="113"/>
      <c r="F75" s="23">
        <f t="shared" si="32"/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102"/>
      <c r="M75" s="102"/>
    </row>
    <row r="76" spans="1:13" ht="25.5" x14ac:dyDescent="0.2">
      <c r="A76" s="114"/>
      <c r="B76" s="101"/>
      <c r="C76" s="102"/>
      <c r="D76" s="33" t="s">
        <v>5</v>
      </c>
      <c r="E76" s="113"/>
      <c r="F76" s="23">
        <f t="shared" si="32"/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102"/>
      <c r="M76" s="102"/>
    </row>
    <row r="77" spans="1:13" x14ac:dyDescent="0.2">
      <c r="A77" s="114"/>
      <c r="B77" s="101"/>
      <c r="C77" s="102"/>
      <c r="D77" s="33" t="s">
        <v>76</v>
      </c>
      <c r="E77" s="113"/>
      <c r="F77" s="23">
        <f>G77+H77+I77+J77+K77</f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102"/>
      <c r="M77" s="102"/>
    </row>
    <row r="78" spans="1:13" x14ac:dyDescent="0.2">
      <c r="A78" s="118"/>
      <c r="B78" s="55" t="s">
        <v>85</v>
      </c>
      <c r="C78" s="90" t="s">
        <v>123</v>
      </c>
      <c r="D78" s="54" t="s">
        <v>4</v>
      </c>
      <c r="E78" s="113"/>
      <c r="F78" s="23">
        <f>G78+H78+I78+J78+K78</f>
        <v>62294</v>
      </c>
      <c r="G78" s="23">
        <f>G79+G81+G80+G82</f>
        <v>15109</v>
      </c>
      <c r="H78" s="23">
        <f t="shared" ref="H78:K78" si="33">H79+H81+H80+H82</f>
        <v>8177</v>
      </c>
      <c r="I78" s="23">
        <f t="shared" si="33"/>
        <v>8238</v>
      </c>
      <c r="J78" s="23">
        <f t="shared" si="33"/>
        <v>15385</v>
      </c>
      <c r="K78" s="23">
        <f t="shared" si="33"/>
        <v>15385</v>
      </c>
      <c r="L78" s="90"/>
      <c r="M78" s="90"/>
    </row>
    <row r="79" spans="1:13" ht="25.5" x14ac:dyDescent="0.2">
      <c r="A79" s="119"/>
      <c r="B79" s="115" t="s">
        <v>70</v>
      </c>
      <c r="C79" s="91"/>
      <c r="D79" s="54" t="s">
        <v>12</v>
      </c>
      <c r="E79" s="113"/>
      <c r="F79" s="23">
        <f t="shared" ref="F79:F81" si="34">G79+H79+I79+J79+K79</f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91"/>
      <c r="M79" s="91"/>
    </row>
    <row r="80" spans="1:13" ht="25.5" x14ac:dyDescent="0.2">
      <c r="A80" s="119"/>
      <c r="B80" s="116"/>
      <c r="C80" s="91"/>
      <c r="D80" s="54" t="s">
        <v>6</v>
      </c>
      <c r="E80" s="113"/>
      <c r="F80" s="23">
        <f t="shared" si="34"/>
        <v>62294</v>
      </c>
      <c r="G80" s="23">
        <f>G85+G90+G95</f>
        <v>15109</v>
      </c>
      <c r="H80" s="23">
        <f t="shared" ref="H80:K80" si="35">H85+H90+H95</f>
        <v>8177</v>
      </c>
      <c r="I80" s="23">
        <f t="shared" si="35"/>
        <v>8238</v>
      </c>
      <c r="J80" s="23">
        <f t="shared" si="35"/>
        <v>15385</v>
      </c>
      <c r="K80" s="23">
        <f t="shared" si="35"/>
        <v>15385</v>
      </c>
      <c r="L80" s="91"/>
      <c r="M80" s="91"/>
    </row>
    <row r="81" spans="1:13" ht="25.5" x14ac:dyDescent="0.2">
      <c r="A81" s="119"/>
      <c r="B81" s="116"/>
      <c r="C81" s="91"/>
      <c r="D81" s="54" t="s">
        <v>5</v>
      </c>
      <c r="E81" s="113"/>
      <c r="F81" s="23">
        <f t="shared" si="34"/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91"/>
      <c r="M81" s="91"/>
    </row>
    <row r="82" spans="1:13" x14ac:dyDescent="0.2">
      <c r="A82" s="120"/>
      <c r="B82" s="117"/>
      <c r="C82" s="92"/>
      <c r="D82" s="54" t="s">
        <v>76</v>
      </c>
      <c r="E82" s="113"/>
      <c r="F82" s="23">
        <f>G82+H82+I82+J82+K82</f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92"/>
      <c r="M82" s="92"/>
    </row>
    <row r="83" spans="1:13" x14ac:dyDescent="0.2">
      <c r="A83" s="114"/>
      <c r="B83" s="33" t="s">
        <v>67</v>
      </c>
      <c r="C83" s="102" t="s">
        <v>123</v>
      </c>
      <c r="D83" s="33" t="s">
        <v>34</v>
      </c>
      <c r="E83" s="112">
        <v>1748</v>
      </c>
      <c r="F83" s="23">
        <f>G83+H83+I83+J83+K83</f>
        <v>7866</v>
      </c>
      <c r="G83" s="23">
        <f>G84+G85+G86+G87</f>
        <v>2622</v>
      </c>
      <c r="H83" s="23">
        <f>H84+H85+H86+H87</f>
        <v>2622</v>
      </c>
      <c r="I83" s="23">
        <f>I84+I85+I86+I87</f>
        <v>2622</v>
      </c>
      <c r="J83" s="23">
        <f>J84+J85+J86+J87</f>
        <v>0</v>
      </c>
      <c r="K83" s="23">
        <f>K84+K85+K86+K87</f>
        <v>0</v>
      </c>
      <c r="L83" s="102" t="s">
        <v>129</v>
      </c>
      <c r="M83" s="102" t="s">
        <v>77</v>
      </c>
    </row>
    <row r="84" spans="1:13" ht="25.5" x14ac:dyDescent="0.2">
      <c r="A84" s="114"/>
      <c r="B84" s="101" t="s">
        <v>71</v>
      </c>
      <c r="C84" s="102"/>
      <c r="D84" s="33" t="s">
        <v>12</v>
      </c>
      <c r="E84" s="113"/>
      <c r="F84" s="23">
        <f t="shared" ref="F84:F87" si="36">G84+H84+I84+J84+K84</f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102"/>
      <c r="M84" s="102"/>
    </row>
    <row r="85" spans="1:13" ht="25.5" x14ac:dyDescent="0.2">
      <c r="A85" s="114"/>
      <c r="B85" s="101"/>
      <c r="C85" s="102"/>
      <c r="D85" s="33" t="s">
        <v>6</v>
      </c>
      <c r="E85" s="113"/>
      <c r="F85" s="23">
        <f>G85+H85+I85+J85+K85</f>
        <v>7866</v>
      </c>
      <c r="G85" s="23">
        <v>2622</v>
      </c>
      <c r="H85" s="23">
        <v>2622</v>
      </c>
      <c r="I85" s="23">
        <v>2622</v>
      </c>
      <c r="J85" s="23">
        <v>0</v>
      </c>
      <c r="K85" s="23">
        <v>0</v>
      </c>
      <c r="L85" s="102"/>
      <c r="M85" s="102"/>
    </row>
    <row r="86" spans="1:13" ht="25.5" x14ac:dyDescent="0.2">
      <c r="A86" s="114"/>
      <c r="B86" s="101"/>
      <c r="C86" s="102"/>
      <c r="D86" s="33" t="s">
        <v>5</v>
      </c>
      <c r="E86" s="113"/>
      <c r="F86" s="23">
        <f t="shared" si="36"/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102"/>
      <c r="M86" s="102"/>
    </row>
    <row r="87" spans="1:13" ht="39" customHeight="1" x14ac:dyDescent="0.2">
      <c r="A87" s="114"/>
      <c r="B87" s="101"/>
      <c r="C87" s="102"/>
      <c r="D87" s="33" t="s">
        <v>76</v>
      </c>
      <c r="E87" s="113"/>
      <c r="F87" s="23">
        <f t="shared" si="36"/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102"/>
      <c r="M87" s="102"/>
    </row>
    <row r="88" spans="1:13" ht="15.75" customHeight="1" x14ac:dyDescent="0.2">
      <c r="A88" s="118"/>
      <c r="B88" s="54" t="s">
        <v>67</v>
      </c>
      <c r="C88" s="102" t="s">
        <v>123</v>
      </c>
      <c r="D88" s="54" t="s">
        <v>34</v>
      </c>
      <c r="E88" s="112">
        <v>6991</v>
      </c>
      <c r="F88" s="23">
        <f>F89+F90+F91+F92</f>
        <v>6991</v>
      </c>
      <c r="G88" s="23">
        <f>G90+G89+G91+G92</f>
        <v>6991</v>
      </c>
      <c r="H88" s="23">
        <f t="shared" ref="H88:K88" si="37">H90+H89+H91+H92</f>
        <v>0</v>
      </c>
      <c r="I88" s="23">
        <f t="shared" si="37"/>
        <v>0</v>
      </c>
      <c r="J88" s="23">
        <f t="shared" si="37"/>
        <v>0</v>
      </c>
      <c r="K88" s="23">
        <f t="shared" si="37"/>
        <v>0</v>
      </c>
      <c r="L88" s="90" t="s">
        <v>82</v>
      </c>
      <c r="M88" s="102" t="s">
        <v>77</v>
      </c>
    </row>
    <row r="89" spans="1:13" ht="15.75" customHeight="1" x14ac:dyDescent="0.2">
      <c r="A89" s="119"/>
      <c r="B89" s="121" t="s">
        <v>126</v>
      </c>
      <c r="C89" s="102"/>
      <c r="D89" s="54" t="s">
        <v>12</v>
      </c>
      <c r="E89" s="113"/>
      <c r="F89" s="23">
        <f>G89+H89+I89+J89+K89</f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91"/>
      <c r="M89" s="102"/>
    </row>
    <row r="90" spans="1:13" ht="25.5" customHeight="1" x14ac:dyDescent="0.2">
      <c r="A90" s="119"/>
      <c r="B90" s="122"/>
      <c r="C90" s="102"/>
      <c r="D90" s="54" t="s">
        <v>6</v>
      </c>
      <c r="E90" s="113"/>
      <c r="F90" s="23">
        <f>G90+H90+I90+J90+K90</f>
        <v>6991</v>
      </c>
      <c r="G90" s="23">
        <v>6991</v>
      </c>
      <c r="H90" s="23">
        <v>0</v>
      </c>
      <c r="I90" s="23">
        <v>0</v>
      </c>
      <c r="J90" s="23">
        <v>0</v>
      </c>
      <c r="K90" s="23">
        <v>0</v>
      </c>
      <c r="L90" s="91"/>
      <c r="M90" s="102"/>
    </row>
    <row r="91" spans="1:13" ht="15.75" customHeight="1" x14ac:dyDescent="0.2">
      <c r="A91" s="119"/>
      <c r="B91" s="122"/>
      <c r="C91" s="102"/>
      <c r="D91" s="54" t="s">
        <v>5</v>
      </c>
      <c r="E91" s="113"/>
      <c r="F91" s="23">
        <f t="shared" ref="F91:F92" si="38">G91+H91+I91+J91+K91</f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91"/>
      <c r="M91" s="102"/>
    </row>
    <row r="92" spans="1:13" ht="20.25" customHeight="1" x14ac:dyDescent="0.2">
      <c r="A92" s="120"/>
      <c r="B92" s="123"/>
      <c r="C92" s="102"/>
      <c r="D92" s="54" t="s">
        <v>76</v>
      </c>
      <c r="E92" s="113"/>
      <c r="F92" s="23">
        <f t="shared" si="38"/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92"/>
      <c r="M92" s="102"/>
    </row>
    <row r="93" spans="1:13" ht="19.5" customHeight="1" x14ac:dyDescent="0.2">
      <c r="A93" s="118"/>
      <c r="B93" s="56" t="s">
        <v>67</v>
      </c>
      <c r="C93" s="90" t="s">
        <v>123</v>
      </c>
      <c r="D93" s="54" t="s">
        <v>34</v>
      </c>
      <c r="E93" s="112">
        <v>5439</v>
      </c>
      <c r="F93" s="23">
        <f>G93+H93+I93+J93+K93</f>
        <v>47437</v>
      </c>
      <c r="G93" s="23">
        <f>G94+G95+G96+G97</f>
        <v>5496</v>
      </c>
      <c r="H93" s="23">
        <f t="shared" ref="H93:K93" si="39">H94+H95+H96+H97</f>
        <v>5555</v>
      </c>
      <c r="I93" s="23">
        <f t="shared" si="39"/>
        <v>5616</v>
      </c>
      <c r="J93" s="23">
        <f t="shared" si="39"/>
        <v>15385</v>
      </c>
      <c r="K93" s="23">
        <f t="shared" si="39"/>
        <v>15385</v>
      </c>
      <c r="L93" s="90" t="s">
        <v>130</v>
      </c>
      <c r="M93" s="102" t="s">
        <v>77</v>
      </c>
    </row>
    <row r="94" spans="1:13" ht="33" customHeight="1" x14ac:dyDescent="0.2">
      <c r="A94" s="119"/>
      <c r="B94" s="90" t="s">
        <v>83</v>
      </c>
      <c r="C94" s="91"/>
      <c r="D94" s="54" t="s">
        <v>12</v>
      </c>
      <c r="E94" s="113"/>
      <c r="F94" s="23">
        <f t="shared" ref="F94:F96" si="40">G94+H94+I94+J94+K94</f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91"/>
      <c r="M94" s="102"/>
    </row>
    <row r="95" spans="1:13" ht="25.5" customHeight="1" x14ac:dyDescent="0.2">
      <c r="A95" s="119"/>
      <c r="B95" s="91"/>
      <c r="C95" s="91"/>
      <c r="D95" s="54" t="s">
        <v>6</v>
      </c>
      <c r="E95" s="113"/>
      <c r="F95" s="23">
        <f t="shared" si="40"/>
        <v>47437</v>
      </c>
      <c r="G95" s="23">
        <v>5496</v>
      </c>
      <c r="H95" s="23">
        <v>5555</v>
      </c>
      <c r="I95" s="23">
        <v>5616</v>
      </c>
      <c r="J95" s="23">
        <v>15385</v>
      </c>
      <c r="K95" s="23">
        <v>15385</v>
      </c>
      <c r="L95" s="91"/>
      <c r="M95" s="102"/>
    </row>
    <row r="96" spans="1:13" ht="24" customHeight="1" x14ac:dyDescent="0.2">
      <c r="A96" s="119"/>
      <c r="B96" s="91"/>
      <c r="C96" s="91"/>
      <c r="D96" s="54" t="s">
        <v>5</v>
      </c>
      <c r="E96" s="113"/>
      <c r="F96" s="23">
        <f t="shared" si="40"/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91"/>
      <c r="M96" s="102"/>
    </row>
    <row r="97" spans="1:13" ht="18" customHeight="1" x14ac:dyDescent="0.2">
      <c r="A97" s="120"/>
      <c r="B97" s="92"/>
      <c r="C97" s="92"/>
      <c r="D97" s="54" t="s">
        <v>76</v>
      </c>
      <c r="E97" s="113"/>
      <c r="F97" s="23">
        <f>G97+H97+I97+J97+K97</f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92"/>
      <c r="M97" s="102"/>
    </row>
    <row r="98" spans="1:13" ht="12.75" customHeight="1" x14ac:dyDescent="0.2">
      <c r="A98" s="109"/>
      <c r="B98" s="106" t="s">
        <v>115</v>
      </c>
      <c r="C98" s="90" t="s">
        <v>123</v>
      </c>
      <c r="D98" s="54" t="s">
        <v>34</v>
      </c>
      <c r="E98" s="103">
        <f>E93+E88+E83+E73+E63+E49</f>
        <v>562700</v>
      </c>
      <c r="F98" s="23">
        <f>G98+H98+I98+J98+K98</f>
        <v>3195113</v>
      </c>
      <c r="G98" s="23">
        <f>G99+G100+G101+G102</f>
        <v>682328</v>
      </c>
      <c r="H98" s="23">
        <f t="shared" ref="H98:K98" si="41">H99+H100+H101+H102</f>
        <v>675396</v>
      </c>
      <c r="I98" s="23">
        <f t="shared" si="41"/>
        <v>675457</v>
      </c>
      <c r="J98" s="23">
        <f t="shared" si="41"/>
        <v>580966</v>
      </c>
      <c r="K98" s="23">
        <f t="shared" si="41"/>
        <v>580966</v>
      </c>
      <c r="L98" s="90"/>
      <c r="M98" s="90"/>
    </row>
    <row r="99" spans="1:13" ht="25.5" customHeight="1" x14ac:dyDescent="0.2">
      <c r="A99" s="110"/>
      <c r="B99" s="107"/>
      <c r="C99" s="91"/>
      <c r="D99" s="54" t="s">
        <v>75</v>
      </c>
      <c r="E99" s="104"/>
      <c r="F99" s="23">
        <f>G99+H99+I99+J99+K99</f>
        <v>3132819</v>
      </c>
      <c r="G99" s="23">
        <f>G14+G54</f>
        <v>667219</v>
      </c>
      <c r="H99" s="23">
        <f t="shared" ref="H99:K99" si="42">H14+H54</f>
        <v>667219</v>
      </c>
      <c r="I99" s="23">
        <f t="shared" si="42"/>
        <v>667219</v>
      </c>
      <c r="J99" s="23">
        <f t="shared" si="42"/>
        <v>565581</v>
      </c>
      <c r="K99" s="23">
        <f t="shared" si="42"/>
        <v>565581</v>
      </c>
      <c r="L99" s="91"/>
      <c r="M99" s="91"/>
    </row>
    <row r="100" spans="1:13" ht="25.5" x14ac:dyDescent="0.2">
      <c r="A100" s="110"/>
      <c r="B100" s="107"/>
      <c r="C100" s="91"/>
      <c r="D100" s="54" t="s">
        <v>6</v>
      </c>
      <c r="E100" s="104"/>
      <c r="F100" s="23">
        <f t="shared" ref="F100:F102" si="43">G100+H100+I100+J100+K100</f>
        <v>62294</v>
      </c>
      <c r="G100" s="23">
        <f>G80</f>
        <v>15109</v>
      </c>
      <c r="H100" s="23">
        <f t="shared" ref="H100:K100" si="44">H80</f>
        <v>8177</v>
      </c>
      <c r="I100" s="23">
        <f t="shared" si="44"/>
        <v>8238</v>
      </c>
      <c r="J100" s="23">
        <f t="shared" si="44"/>
        <v>15385</v>
      </c>
      <c r="K100" s="23">
        <f t="shared" si="44"/>
        <v>15385</v>
      </c>
      <c r="L100" s="91"/>
      <c r="M100" s="91"/>
    </row>
    <row r="101" spans="1:13" ht="25.5" x14ac:dyDescent="0.2">
      <c r="A101" s="110"/>
      <c r="B101" s="107"/>
      <c r="C101" s="91"/>
      <c r="D101" s="54" t="s">
        <v>5</v>
      </c>
      <c r="E101" s="104"/>
      <c r="F101" s="23">
        <f t="shared" si="43"/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91"/>
      <c r="M101" s="91"/>
    </row>
    <row r="102" spans="1:13" x14ac:dyDescent="0.2">
      <c r="A102" s="111"/>
      <c r="B102" s="108"/>
      <c r="C102" s="92"/>
      <c r="D102" s="54" t="s">
        <v>76</v>
      </c>
      <c r="E102" s="105"/>
      <c r="F102" s="23">
        <f t="shared" si="43"/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92"/>
      <c r="M102" s="92"/>
    </row>
  </sheetData>
  <mergeCells count="121">
    <mergeCell ref="C93:C97"/>
    <mergeCell ref="B94:B97"/>
    <mergeCell ref="E88:E92"/>
    <mergeCell ref="E93:E97"/>
    <mergeCell ref="M88:M92"/>
    <mergeCell ref="M93:M97"/>
    <mergeCell ref="L88:L92"/>
    <mergeCell ref="L93:L97"/>
    <mergeCell ref="L43:L47"/>
    <mergeCell ref="M43:M47"/>
    <mergeCell ref="E43:E47"/>
    <mergeCell ref="M49:M52"/>
    <mergeCell ref="E53:E57"/>
    <mergeCell ref="C58:C62"/>
    <mergeCell ref="M63:M67"/>
    <mergeCell ref="L53:L57"/>
    <mergeCell ref="M53:M57"/>
    <mergeCell ref="B64:B67"/>
    <mergeCell ref="E63:E67"/>
    <mergeCell ref="M58:M62"/>
    <mergeCell ref="E58:E62"/>
    <mergeCell ref="L68:L72"/>
    <mergeCell ref="M68:M72"/>
    <mergeCell ref="C53:C57"/>
    <mergeCell ref="E23:E27"/>
    <mergeCell ref="E28:E32"/>
    <mergeCell ref="E33:E37"/>
    <mergeCell ref="L33:L37"/>
    <mergeCell ref="M33:M37"/>
    <mergeCell ref="E38:E42"/>
    <mergeCell ref="M13:M17"/>
    <mergeCell ref="M28:M32"/>
    <mergeCell ref="L23:L27"/>
    <mergeCell ref="M23:M27"/>
    <mergeCell ref="M18:M22"/>
    <mergeCell ref="L28:L32"/>
    <mergeCell ref="M38:M42"/>
    <mergeCell ref="A5:A6"/>
    <mergeCell ref="I1:M1"/>
    <mergeCell ref="B19:B22"/>
    <mergeCell ref="A18:A22"/>
    <mergeCell ref="A3:M3"/>
    <mergeCell ref="C8:C12"/>
    <mergeCell ref="E8:E12"/>
    <mergeCell ref="L8:L12"/>
    <mergeCell ref="M8:M12"/>
    <mergeCell ref="F5:F6"/>
    <mergeCell ref="G5:K5"/>
    <mergeCell ref="B5:B6"/>
    <mergeCell ref="C5:C6"/>
    <mergeCell ref="D5:D6"/>
    <mergeCell ref="E5:E6"/>
    <mergeCell ref="C18:C22"/>
    <mergeCell ref="A13:A17"/>
    <mergeCell ref="B14:B17"/>
    <mergeCell ref="L18:L22"/>
    <mergeCell ref="A8:A12"/>
    <mergeCell ref="E13:E17"/>
    <mergeCell ref="E18:E22"/>
    <mergeCell ref="E68:E72"/>
    <mergeCell ref="L13:L17"/>
    <mergeCell ref="A59:A67"/>
    <mergeCell ref="A73:A77"/>
    <mergeCell ref="C73:C77"/>
    <mergeCell ref="E73:E77"/>
    <mergeCell ref="L73:L77"/>
    <mergeCell ref="A23:A27"/>
    <mergeCell ref="B29:B32"/>
    <mergeCell ref="B49:B52"/>
    <mergeCell ref="L58:L62"/>
    <mergeCell ref="B38:B42"/>
    <mergeCell ref="C63:C67"/>
    <mergeCell ref="L63:L67"/>
    <mergeCell ref="C23:C27"/>
    <mergeCell ref="B23:B27"/>
    <mergeCell ref="B43:B47"/>
    <mergeCell ref="C28:C32"/>
    <mergeCell ref="C33:C37"/>
    <mergeCell ref="L38:L42"/>
    <mergeCell ref="E49:E52"/>
    <mergeCell ref="C49:C52"/>
    <mergeCell ref="L49:L52"/>
    <mergeCell ref="C38:C42"/>
    <mergeCell ref="B59:B62"/>
    <mergeCell ref="B69:B72"/>
    <mergeCell ref="C68:C72"/>
    <mergeCell ref="B9:B12"/>
    <mergeCell ref="B34:B37"/>
    <mergeCell ref="A28:A32"/>
    <mergeCell ref="A33:A37"/>
    <mergeCell ref="A43:A48"/>
    <mergeCell ref="A49:A53"/>
    <mergeCell ref="A54:A57"/>
    <mergeCell ref="C13:C17"/>
    <mergeCell ref="C43:C47"/>
    <mergeCell ref="A68:A72"/>
    <mergeCell ref="B54:B57"/>
    <mergeCell ref="M73:M77"/>
    <mergeCell ref="B74:B77"/>
    <mergeCell ref="E98:E102"/>
    <mergeCell ref="B98:B102"/>
    <mergeCell ref="C98:C102"/>
    <mergeCell ref="A98:A102"/>
    <mergeCell ref="L98:L102"/>
    <mergeCell ref="M98:M102"/>
    <mergeCell ref="E83:E87"/>
    <mergeCell ref="C83:C87"/>
    <mergeCell ref="M83:M87"/>
    <mergeCell ref="L83:L87"/>
    <mergeCell ref="B84:B87"/>
    <mergeCell ref="A83:A87"/>
    <mergeCell ref="B79:B82"/>
    <mergeCell ref="A78:A82"/>
    <mergeCell ref="C78:C82"/>
    <mergeCell ref="E78:E82"/>
    <mergeCell ref="L78:L82"/>
    <mergeCell ref="M78:M82"/>
    <mergeCell ref="B89:B92"/>
    <mergeCell ref="A88:A92"/>
    <mergeCell ref="A93:A97"/>
    <mergeCell ref="C88:C92"/>
  </mergeCells>
  <pageMargins left="0.51181102362204722" right="0.51181102362204722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паспорт пп 8</vt:lpstr>
      <vt:lpstr>пл.рез. пп 8</vt:lpstr>
      <vt:lpstr>Методика</vt:lpstr>
      <vt:lpstr>обоснование пп 8</vt:lpstr>
      <vt:lpstr>перечень мер. пп 8</vt:lpstr>
      <vt:lpstr>Методика!Область_печати</vt:lpstr>
      <vt:lpstr>'обоснование пп 8'!Область_печати</vt:lpstr>
      <vt:lpstr>'паспорт пп 8'!Область_печати</vt:lpstr>
      <vt:lpstr>'перечень мер. пп 8'!Область_печати</vt:lpstr>
      <vt:lpstr>'пл.рез. пп 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2017-12-04T07:30:54Z</dcterms:modified>
</cp:coreProperties>
</file>