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Ксения Андрюшина\Desktop\"/>
    </mc:Choice>
  </mc:AlternateContent>
  <bookViews>
    <workbookView xWindow="120" yWindow="1620" windowWidth="9720" windowHeight="5820"/>
  </bookViews>
  <sheets>
    <sheet name="Подпр 2(+)(8)" sheetId="14" r:id="rId1"/>
    <sheet name="Планир Рез 2(+)(9)" sheetId="7" r:id="rId2"/>
    <sheet name="Методика 2(+)(10)" sheetId="11" r:id="rId3"/>
    <sheet name="Обосн 2(+)(11)" sheetId="8" r:id="rId4"/>
    <sheet name="Меропр 2(+)(12)" sheetId="15" r:id="rId5"/>
    <sheet name="Дорож 2(+)(13)" sheetId="12" r:id="rId6"/>
  </sheets>
  <calcPr calcId="162913"/>
</workbook>
</file>

<file path=xl/calcChain.xml><?xml version="1.0" encoding="utf-8"?>
<calcChain xmlns="http://schemas.openxmlformats.org/spreadsheetml/2006/main">
  <c r="E17" i="8" l="1"/>
  <c r="E10" i="8" s="1"/>
  <c r="E18" i="8"/>
  <c r="E11" i="8" s="1"/>
  <c r="E19" i="8"/>
  <c r="E12" i="8" s="1"/>
  <c r="E20" i="8"/>
  <c r="E21" i="8"/>
  <c r="E16" i="8"/>
  <c r="E15" i="8" s="1"/>
  <c r="E9" i="8"/>
  <c r="E8" i="8" s="1"/>
  <c r="E65" i="8"/>
  <c r="E71" i="8"/>
  <c r="E24" i="8"/>
  <c r="E22" i="8" s="1"/>
  <c r="E25" i="8"/>
  <c r="E26" i="8"/>
  <c r="E27" i="8"/>
  <c r="E13" i="8" s="1"/>
  <c r="E28" i="8"/>
  <c r="E14" i="8" s="1"/>
  <c r="E23" i="8"/>
  <c r="E31" i="8"/>
  <c r="E32" i="8"/>
  <c r="E33" i="8"/>
  <c r="E34" i="8"/>
  <c r="E35" i="8"/>
  <c r="E29" i="8" s="1"/>
  <c r="E30" i="8"/>
  <c r="E44" i="8"/>
  <c r="E36" i="8"/>
  <c r="E45" i="8"/>
  <c r="E43" i="8" s="1"/>
  <c r="E46" i="8"/>
  <c r="E47" i="8"/>
  <c r="E48" i="8"/>
  <c r="E49" i="8"/>
  <c r="E50" i="8"/>
  <c r="E57" i="8"/>
  <c r="E66" i="8"/>
  <c r="E64" i="8" s="1"/>
  <c r="E67" i="8"/>
  <c r="E68" i="8"/>
  <c r="E69" i="8"/>
  <c r="E70" i="8"/>
  <c r="I12" i="15"/>
  <c r="F28" i="15"/>
  <c r="F27" i="15"/>
  <c r="F26" i="15"/>
  <c r="F25" i="15"/>
  <c r="L24" i="15"/>
  <c r="K24" i="15"/>
  <c r="J24" i="15"/>
  <c r="I24" i="15"/>
  <c r="H24" i="15"/>
  <c r="G24" i="15"/>
  <c r="F24" i="15"/>
  <c r="F23" i="15"/>
  <c r="F22" i="15"/>
  <c r="F21" i="15"/>
  <c r="F20" i="15"/>
  <c r="L19" i="15"/>
  <c r="K19" i="15"/>
  <c r="J19" i="15"/>
  <c r="I19" i="15"/>
  <c r="F19" i="15" s="1"/>
  <c r="H19" i="15"/>
  <c r="G19" i="15"/>
  <c r="F18" i="15"/>
  <c r="F17" i="15"/>
  <c r="F16" i="15"/>
  <c r="F15" i="15"/>
  <c r="L14" i="15"/>
  <c r="K14" i="15"/>
  <c r="J14" i="15"/>
  <c r="I14" i="15"/>
  <c r="F14" i="15"/>
  <c r="H14" i="15"/>
  <c r="G14" i="15"/>
  <c r="L12" i="15"/>
  <c r="K12" i="15"/>
  <c r="F12" i="15" s="1"/>
  <c r="J12" i="15"/>
  <c r="H12" i="15"/>
  <c r="G12" i="15"/>
  <c r="L11" i="15"/>
  <c r="K11" i="15"/>
  <c r="J11" i="15"/>
  <c r="I11" i="15"/>
  <c r="F11" i="15" s="1"/>
  <c r="H11" i="15"/>
  <c r="G11" i="15"/>
  <c r="L10" i="15"/>
  <c r="L8" i="15" s="1"/>
  <c r="K10" i="15"/>
  <c r="J10" i="15"/>
  <c r="I10" i="15"/>
  <c r="F10" i="15" s="1"/>
  <c r="H10" i="15"/>
  <c r="G10" i="15"/>
  <c r="L9" i="15"/>
  <c r="K9" i="15"/>
  <c r="K8" i="15" s="1"/>
  <c r="J9" i="15"/>
  <c r="J8" i="15"/>
  <c r="I9" i="15"/>
  <c r="I8" i="15" s="1"/>
  <c r="H9" i="15"/>
  <c r="H8" i="15" s="1"/>
  <c r="G9" i="15"/>
  <c r="F9" i="15" s="1"/>
  <c r="F7" i="14"/>
  <c r="G7" i="14"/>
  <c r="H7" i="14"/>
  <c r="I7" i="14"/>
  <c r="J7" i="14"/>
  <c r="E7" i="14"/>
  <c r="K11" i="14"/>
  <c r="K12" i="14"/>
  <c r="K13" i="14"/>
  <c r="K14" i="14"/>
  <c r="E10" i="14"/>
  <c r="K10" i="14" s="1"/>
  <c r="F10" i="14"/>
  <c r="G10" i="14"/>
  <c r="H10" i="14"/>
  <c r="I10" i="14"/>
  <c r="J10" i="14"/>
  <c r="G8" i="15" l="1"/>
  <c r="F8" i="15" s="1"/>
</calcChain>
</file>

<file path=xl/sharedStrings.xml><?xml version="1.0" encoding="utf-8"?>
<sst xmlns="http://schemas.openxmlformats.org/spreadsheetml/2006/main" count="387" uniqueCount="179">
  <si>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</si>
  <si>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</si>
  <si>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</si>
  <si>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</si>
  <si>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Задачи, направленные на достижение цели</t>
  </si>
  <si>
    <t>Средства бюджета Московской области</t>
  </si>
  <si>
    <t>Мероприятия по реализации подпрограммы</t>
  </si>
  <si>
    <t>Наименование подпрограммы</t>
  </si>
  <si>
    <t>Внебюджетные источники</t>
  </si>
  <si>
    <t>Планируемый объем финансирования на решение данной задачи (тыс.руб.)</t>
  </si>
  <si>
    <t>%</t>
  </si>
  <si>
    <t>ед. измерения</t>
  </si>
  <si>
    <t>Управление жилищно-коммунального хозяйства и благоустройства Администрации</t>
  </si>
  <si>
    <t>Всего, в том числе:</t>
  </si>
  <si>
    <t>Средства Федерального бюджета</t>
  </si>
  <si>
    <t>Источники
финансирования</t>
  </si>
  <si>
    <t>Срок исполнения
мероприятия</t>
  </si>
  <si>
    <t>Всего,
(тыс.руб)</t>
  </si>
  <si>
    <t>Объем финансирования по годам, (тыс.руб)</t>
  </si>
  <si>
    <t xml:space="preserve">Ответственный за выполнение мероприятия подпрограммы     </t>
  </si>
  <si>
    <t>Результаты выполнения подпрограммы</t>
  </si>
  <si>
    <t>Средства бюджета
Московской области</t>
  </si>
  <si>
    <t>Управление жилищно- коммунального хозяйства и благоустройства Администрации</t>
  </si>
  <si>
    <t>1.1.1</t>
  </si>
  <si>
    <t>1.1.2</t>
  </si>
  <si>
    <t>1.1.3</t>
  </si>
  <si>
    <t>Базовое значение
показателя (на начало
реализации
подпрограммы)</t>
  </si>
  <si>
    <t>Единица измерения</t>
  </si>
  <si>
    <t>Наименование мероприятия подпрограммы</t>
  </si>
  <si>
    <t>Источники финансирования</t>
  </si>
  <si>
    <t>Расчет необходимых финансовых ресурсов на реализацию мероприятия</t>
  </si>
  <si>
    <t xml:space="preserve">Общий объем финансовых ресурсов, необходимых для реализации мероприятия, в том числе по годам     </t>
  </si>
  <si>
    <t>Эксплуатационные расходы, возникающие в результате реализации мероприятия</t>
  </si>
  <si>
    <t>2017 год</t>
  </si>
  <si>
    <t>Средства бюджета городского округа Химки</t>
  </si>
  <si>
    <t>№</t>
  </si>
  <si>
    <t>Наименование показателя эффективности реализации подпрограммы муниципальной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</si>
  <si>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</si>
  <si>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</si>
  <si>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</si>
  <si>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Ежеквартально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</si>
  <si>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</si>
  <si>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</si>
  <si>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</si>
  <si>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Планируемый результат исполнения</t>
  </si>
  <si>
    <t>I квартал</t>
  </si>
  <si>
    <t>II квартал</t>
  </si>
  <si>
    <t>III квартал</t>
  </si>
  <si>
    <t>IV квартал</t>
  </si>
  <si>
    <t xml:space="preserve"> +</t>
  </si>
  <si>
    <t>Муниципальный заказчик</t>
  </si>
  <si>
    <t>Наименование задачи</t>
  </si>
  <si>
    <t>Отчетный (базовый) период</t>
  </si>
  <si>
    <t>2018 год</t>
  </si>
  <si>
    <t>2019 год</t>
  </si>
  <si>
    <t>2020 год</t>
  </si>
  <si>
    <t>───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</si>
  <si>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</si>
  <si>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Главный распорядитель </t>
  </si>
  <si>
    <t>Расходы (тыс. рублей)</t>
  </si>
  <si>
    <t xml:space="preserve">Планируемые результаты  реализации подпрограммы </t>
  </si>
  <si>
    <t>Задача 1</t>
  </si>
  <si>
    <t>─</t>
  </si>
  <si>
    <t xml:space="preserve"> «Энергосбережение и повышение энергетической энергоэффективности в городском округе Химки»</t>
  </si>
  <si>
    <t>2015 год</t>
  </si>
  <si>
    <t>2016 год</t>
  </si>
  <si>
    <t>куб. м/чел</t>
  </si>
  <si>
    <t>кВт*ч/кв.м</t>
  </si>
  <si>
    <t>2020год</t>
  </si>
  <si>
    <t>Энергосбережение и повышение энергетической эффективности в жилищном фонде</t>
  </si>
  <si>
    <t>т у.т./кв. м</t>
  </si>
  <si>
    <t>ед.</t>
  </si>
  <si>
    <t>Гкал/кв.м.</t>
  </si>
  <si>
    <t>куб. м/ кв.м</t>
  </si>
  <si>
    <t>тыс. куб. м/ чел</t>
  </si>
  <si>
    <t>Паспорт подпрограммы «Энергосбережение и повышение энергетической эффективности в жилищном фонде»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</si>
  <si>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Количественные и/или качественные показатели, характеризующие достижение цели и решение задач</t>
  </si>
  <si>
    <t>Планируемые результаты реализации подпрограммы «Энергосбережение и повышение энергетической эффективности в жилищном фонде»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</si>
  <si>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Задача 1. Повышение энергетической эффективности в жилищном фонде</t>
  </si>
  <si>
    <t>Повышение энергетической эффективности в жилищном фонде</t>
  </si>
  <si>
    <t>Энергосбережение и повышение энергетической энергоэффективности в городском округе Химки»</t>
  </si>
  <si>
    <t>Перечень мероприятий подпрограммы «Энергосбережение и повышение энергетической эффективности в жилищном фонде»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</si>
  <si>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r>
      <rPr>
        <b/>
        <sz val="10"/>
        <color indexed="8"/>
        <rFont val="Times New Roman"/>
        <family val="1"/>
        <charset val="204"/>
      </rPr>
      <t xml:space="preserve">Задача 1. </t>
    </r>
    <r>
      <rPr>
        <sz val="10"/>
        <color indexed="8"/>
        <rFont val="Times New Roman"/>
        <family val="1"/>
        <charset val="204"/>
      </rPr>
      <t>Повышение энергетической эффективности в жилищном фонде</t>
    </r>
  </si>
  <si>
    <t>Основное мероприятие 1. Выполнение работ по снижению потребления энергоресурсов в многоквартирных домах</t>
  </si>
  <si>
    <t>Установка общедомовых приборов учета, потребляемых энергетических ресурсов, в многоквартирных домах</t>
  </si>
  <si>
    <t>Проведение энергосберегающих работ по утеплению фасада здания и снижению потерь тепла через ограждающие конструкции</t>
  </si>
  <si>
    <t>Тепловизионное обследование многоквартирных домов</t>
  </si>
  <si>
    <t>Методика расчета значений показателей эффективности реализации подпрограммы «Энергосбережение и повышение энергетической эффективности в жилищном фонде»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</si>
  <si>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Сведения о работе жилищно-коммунальных организаций в условиях реформы ((Форма N 22-ЖКХ (сводная) (квартальная))</t>
  </si>
  <si>
    <t>Оценивается динамика изменения доля объемов электрической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энергии, потребляемой (используемой) в многоквартирных домах на территории городского округа Химки.                                                                                                          Рассчитывается по формуле:                                                                                                                      Dээ = Vээ/Vэо*100, где:                                                                                                         Vээ - объем потребления (использования) электрической энергии в многоквартирных домах, расположенных на территории городского округа Химки, расчеты за которую осуществляются с использованием приборов учета.                                                                                                                                             Vэo-общий объем потребления (использования) электрической энергии в многоквартирных домах, расположенных на территории городского округа Химки</t>
  </si>
  <si>
    <t>Оценивается динамика изменения доля объемов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городского округа Химки.                                                                                                                 Рассчитывается по формуле:                                                                                              Dтэ = Vтэ/Vто*100, где:                                                                                                          Vээ - объем потребления (использования) тепловой энергии в многоквартирных домах, расположенных на территории городского округа Химки, расчеты за которую осуществляются с использованием приборов учета.                                                                                                                                         Vтo-общий объем потребления (использования) тепловой энергии в многоквартирных домах, расположенных на территории городского округа Химки</t>
  </si>
  <si>
    <t>Оценивается динамика изменения доля объемов горячей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горячей воды, потребляемой (используемой) в многоквартирных домах на территории городского округа Химки.                                                                                                                  Рассчитывается по формуле:                                                                                              Dгв = Vгв/Vгво*100, где:                                                                                                                 Vгв - объем потребления (использования) горячей воды в многоквартирных домах, расположенных на территории городского округа Химки, расчеты за которую осуществляются с использованием приборов учета.                                        Vгвo-общий объем потребления (использования) горячей воды в многоквартирных домах, расположенных на территории городского округа Химки.</t>
  </si>
  <si>
    <t>Оценивается динамика изменения доля объемов холодной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воды, потребляемой (используемой) в многоквартирных домах на территории городского округа Химки.                                                                                                                    Рассчитывается по формуле:                                                                                                 Dгв = Vгв/Vгво*100, где:                                                                                                       Vгв - объем потребления (использования) холодной воды в многоквартирных домах, расположенных на территории городского округа Химки, расчеты за которую осуществляются с использованием приборов учета.                              Vгвo-общий объем потребления (использования) холодной воды в многоквартирных домах, расположенных на территории городского округа Химки</t>
  </si>
  <si>
    <t>Форма КС-2 к муниципальному контракту. Акт о приемке выполненных работ</t>
  </si>
  <si>
    <t>Оценивается динамика изменения доли многоквартирных домов, оснащенных общедомовыми приборами учета потребляемых энергетических ресурсов на территории городского округа Химки.                                                                       Рассчитывается по формуле:                                                                                            Dоп = Nоп/Nо*100, где:                                                                                                         Nоп - количество многоквартирных домов, оснащенных общедомовыми приборами учета потребляемых энергетических ресурсов.                                           Nо - общее количество многоквартирных домов, расположенных на территории городского округа Химки</t>
  </si>
  <si>
    <t>Оценивается удельный суммарный расход энергетических ресурсов в многоквартирных домах расположенных на территории городского округа Химки.                                                                                                                  Рассчитывается по формуле:                                                                                                     Уэрб = К1*(B7/B8)+K2/1000*(B9/B10)+K3/1000*(B11/B12), где:                                            К1 - коэффициент пересчета, принимаемый 0,1486 (тепловая энергия);                       К2 - коэффициент пересчета, принимаемый 0,3445 (электроэнергия);                            К3 - коэффициент пересчета, принимаемый 1,154 (природный газ);                             B7 - суммарный расход тепловой энергии в многоквартирных домах, Гкал;             B8 - общая площадь многоквартирных домов, потребляемых тепловую энергию, м2;                                                                                                                                   B9 - суммарный расход электрической энергии в многоквартирных домах, кВт*ч;                                                                                                                                               B10 - общая площадь многоквартирных домов, потребляемых электрическую энергию, м2;                                                                                                                         B11 - суммарный расход природного газа в многоквартирных домах, м3;               B12 - общая площадь многоквартирных домов, потребляемых природный газ, м2</t>
  </si>
  <si>
    <t>Оценивается динамика изменения доли приборов учета энергетических ресурсов в общем объеме приборов учета энергетических ресурсов, охваченных автоматизированными системами контроля учета энергетических ресурсов.                                                                                                                   Рассчитывается по формуле:                                                                                                 Dапу = Nапу/Nоп*100, где:                                                                                                            Nапу - количество приборов учета энергетических ресурсов, охваченных автоматизированными системами контроля учета энергетических ресурсов. Nоп- общее количество приборов учета энергетических ресурсов</t>
  </si>
  <si>
    <t>Количественный показатель.Определяется как фактическое количество количество многоквартирных домов, соответствующих нормальному классу энергетической эффективности и выше (A, B, C, D) расположенных на территории городского округа Химки</t>
  </si>
  <si>
    <t>Оценивается динамика изменения удельного расхода тепловой энергии в многоквартирных домах городского округа Химки.                                      Рассчитывается по формуле:                                                                                                Уртэ = Сртэ/Sо*100, где:                                                                                                           Сртэ - суммарный расход тепловой энергии в многоквартирных домах городского округа Химки, Гкал;                                                                                          Sо - общая площадьв многоквартирных домов, расположенных на территории городского округа Химки, м2</t>
  </si>
  <si>
    <t>Оценивается динамика изменения удельного расхода холодной воды в многоквартирных домах городского округа Химки.                                        Рассчитывается по формуле:                                                                                                         Ухв = Схв/Nо, где:                                                                                                                         Схв - суммарный расход холодной воды в многоквартирных домах городского округа Химки, Гкал;                                                                                                                   Sо - общая численность населения городского округа Химки, чел.</t>
  </si>
  <si>
    <t>Сведения о работе жилищно-коммунальных организаций в условиях реформы ((Форма N 22-ЖКХ (сводная) (квартальная)). Федеральная служба Государственной статистикиФорма "Численность населения Российской Федерации по муниципальным образованиям"</t>
  </si>
  <si>
    <t>Оценивается динамика изменения удельного расхода горячей воды в многоквартирных домах городского округа Химки.                                           Рассчитывается по формуле:                                                                                                  Угв = Сгв/Nо, где:                                                                                                                    Сгв - суммарный расход горячей воды в многоквартирных домах городского округа Химки, Гкал;                                                                                                                 Sо - общая численность населения городского округа Химки, чел.</t>
  </si>
  <si>
    <t>Оценивается динамика изменения удельного расхода электрической энергии в многоквартирных домах городского округа Химки.                                                       Рассчитывается по формуле:                                                                                                 Урээ = Срээ/Sо, где:                                                                                                                    Срээ - суммарный расход электрической энергии в многоквартирных домах городского округа Химки, кВт*ч;                                                                                             Sо - общая площадьв многоквартирных домов, расположенных на территории городского округа Химки, м2</t>
  </si>
  <si>
    <r>
      <rPr>
        <b/>
        <sz val="10"/>
        <rFont val="Times New Roman"/>
        <family val="1"/>
        <charset val="204"/>
      </rPr>
      <t xml:space="preserve">Показатель № 14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Удельный расход природного газа в многоквартирных домах с индивидуальными системами газового отопления (в расчете на 1 кв. метр общей площади)</t>
    </r>
  </si>
  <si>
    <t>Оценивается динамика изменения удельного расхода природного газа в многоквартирных домах городского округа Химки с индивидуальными системами газового отопления.                                                                        Рассчитывается по формуле:                                                                                                Упг = Спг/Nо, где:                                                                                                                    Спг - суммарный расход природного газа в многоквартирных домах городского округа Химки, м^3;                                                                                               Sо - общая площадь многоквартирных домов с индивидуальными системами газового отопления, расположенных на территории городского округа Химки, кв.м.</t>
  </si>
  <si>
    <r>
      <rPr>
        <b/>
        <sz val="10"/>
        <rFont val="Times New Roman"/>
        <family val="1"/>
        <charset val="204"/>
      </rPr>
      <t xml:space="preserve">Показатель № 15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Удельный расход природного газа в многоквартирных домах с иными системами теплоснабжения (в расчете на 1 жителя)</t>
    </r>
  </si>
  <si>
    <t>Оценивается динамика изменения удельного расхода природного газа в многоквартирных домах городского округа Химки с с иными системами теплоснабжения.                                                                                                       Рассчитывается по формуле:                                                                                         Упг1 = Спг1/Sои, где:                                                                                                                Спг1 - суммарный расход природного газа в многоквартирных домах городского округа Химки, м^3;                                                                                               Sои - общая численность населения городского округа Химки, проживающая в многоквартирных домах с иными системами теплоснабжения</t>
  </si>
  <si>
    <t>«Дорожная карта» по выполнению основного мероприятия «Выполнение работ по снижению потребления энергоресурсов в многоквартирных домах», подпрограммы «Энергосбережение и повышение энергетической эффективности в жилищном фонде»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</si>
  <si>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Проведение процедуры закупок для муниципальных нужд в рамках плана закупок</t>
  </si>
  <si>
    <t>Руководитель МКУ ЖКХиБ                                 Варакин И.А.</t>
  </si>
  <si>
    <t>Обоснование финансовых ресурсов, необходимых для реализации подпрограммы «Энергосбережение и повышение энергетической эффективности в жилищном фонде»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</si>
  <si>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1.1 Выполнение работ по снижению потребления энергоресурсов в многоквартирных домах</t>
  </si>
  <si>
    <t>1.1.1 Установка общедомовых приборов учета, потребляемых энергетических ресурсов, в многоквартирных домах</t>
  </si>
  <si>
    <t>1.1.2 Проведение энергосберегающих работ по утеплению фасада здания и снижению потерь тепла через ограждающие конструкции</t>
  </si>
  <si>
    <t>1.1.3 Тепловизионное обследование многоквартирных домов</t>
  </si>
  <si>
    <t>Стоимость рассчитана на основании 3-ех
коммерческих предложений</t>
  </si>
  <si>
    <t>Приложение № 8   
к муниципальной программе городского округа Химки</t>
  </si>
  <si>
    <t>Приложение № 9   
к муниципальной программе городского округа Химки</t>
  </si>
  <si>
    <t>Приложение № 10    
к муниципальной программе городского округа Химки</t>
  </si>
  <si>
    <t>Приложение № 11   
к муниципальной программе городского округа Химки</t>
  </si>
  <si>
    <t>Приложение № 13   
к муниципальной программе городского округа Химки</t>
  </si>
  <si>
    <r>
      <rPr>
        <b/>
        <sz val="11"/>
        <color indexed="8"/>
        <rFont val="Times New Roman"/>
        <family val="1"/>
        <charset val="204"/>
      </rPr>
      <t xml:space="preserve">Показатель 1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объемов электрической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энергии, потребляемой (используемой) в многоквартирных домах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</si>
  <si>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3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объемов горячей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горячей воды, потребляемой (используемой) в многоквартирных домах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</si>
  <si>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7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приборов учета энергетических ресурсов в общем объеме приборов учета энергетических ресурсов, охваченных автоматизированными системами контроля учета энергетических ресурсов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</si>
  <si>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2                                                                  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объемов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</si>
  <si>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4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объемов холодной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воды, потребляемой (используемой) в многоквартирных домах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</si>
  <si>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5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многоквартирных домов, оснащенных общедомовыми приборами учета потребляемых
энергетических ресурсов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</si>
  <si>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6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суммарный расход энергетических ресурсов в многоквартирных домах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</si>
  <si>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8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Количество многоквартирных домов, соответствующих нормальному классу энергетической эффективности и выше (A, B, C, 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</si>
  <si>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9 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</si>
  <si>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10      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тепловой энергии в многоквартирных домах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</si>
  <si>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11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холодной воды в многоквартирных домах (в расчете на 1 жителя)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</si>
  <si>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12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горячей воды в многоквартирных домах (в расчете на 1 жителя)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</si>
  <si>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13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 в многоквартирных домах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</si>
  <si>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14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природного газа в многоквартирных домах с индивидуальными системами газового отопления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</si>
  <si>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15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природного газа в многоквартирных домах с иными системами теплоснабжения (в расчете на 1 жителя)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</si>
  <si>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Приложение № 12    
к муниципальной программе городского округа Химки</t>
  </si>
  <si>
    <r>
      <rPr>
        <b/>
        <sz val="11"/>
        <color indexed="8"/>
        <rFont val="Times New Roman"/>
        <family val="1"/>
        <charset val="204"/>
      </rPr>
      <t xml:space="preserve">Показатель 2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объемов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</si>
  <si>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4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объемов холодной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воды, потребляемой (используемой) в многоквартирных домах на территории
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</si>
  <si>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5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многоквартирных домов, оснащенных общедомовыми приборами учета потребляемых энергетических ресурсов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</si>
  <si>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6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суммарный расход энергетических ресурсов в многоквартирных домах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</si>
  <si>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8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Количество многоквартирных домов, соответствующих нормальному классу энергетической эффективности и выше (A, B, C, 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</si>
  <si>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9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</si>
  <si>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10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тепловой энергии в многоквартирных домах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</si>
  <si>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11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холодной воды в многоквартирных домах (в расчете на 1 жителя)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</si>
  <si>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12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горячей воды в многоквартирных домах (в расчете на 1 жителя)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</si>
  <si>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13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 в многоквартирных домах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</si>
  <si>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14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природного газа в многоквартирных домах с индивидуальными системами газового отопления (в расчете на 1 кв. метр общей площади)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</si>
  <si>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15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природного газа в многоквартирных домах с иными системами теплоснабжения (в расчете на 1 жителя)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</si>
  <si>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Times New Roman"/>
        <family val="1"/>
        <charset val="204"/>
      </rPr>
      <t xml:space="preserve">Показатель 4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Доля объемов холодной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воды, потребляемой (используемой) в многоквартирных домах на территории муниципального образования</t>
    </r>
  </si>
  <si>
    <r>
      <rPr>
        <b/>
        <sz val="10"/>
        <rFont val="Times New Roman"/>
        <family val="1"/>
        <charset val="204"/>
      </rPr>
      <t xml:space="preserve">Показатель 5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Доля многоквартирных домов, оснащенных общедомовыми приборами учета потребляемых энергетических ресурсов</t>
    </r>
  </si>
  <si>
    <r>
      <rPr>
        <b/>
        <sz val="10"/>
        <rFont val="Times New Roman"/>
        <family val="1"/>
        <charset val="204"/>
      </rPr>
      <t xml:space="preserve">Показатель 6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Удельный суммарный расход энергетических ресурсов в многоквартирных домах (в расчете на 1 кв. метр общей площади)</t>
    </r>
  </si>
  <si>
    <r>
      <rPr>
        <b/>
        <sz val="10"/>
        <rFont val="Times New Roman"/>
        <family val="1"/>
        <charset val="204"/>
      </rPr>
      <t xml:space="preserve">Показатель 1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Доля объемов электрической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энергии, потребляемой (используемой) в многоквартирных домах на территории муниципального образования</t>
    </r>
  </si>
  <si>
    <r>
      <rPr>
        <b/>
        <sz val="10"/>
        <rFont val="Times New Roman"/>
        <family val="1"/>
        <charset val="204"/>
      </rPr>
      <t xml:space="preserve">Показатель 2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Доля объемов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муниципального образования</t>
    </r>
  </si>
  <si>
    <r>
      <rPr>
        <b/>
        <sz val="10"/>
        <rFont val="Times New Roman"/>
        <family val="1"/>
        <charset val="204"/>
      </rPr>
      <t xml:space="preserve">Показатель 3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Доля объемов горячей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горячей воды, потребляемой (используемой) в многоквартирных домах на территории муниципального образования</t>
    </r>
  </si>
  <si>
    <r>
      <rPr>
        <b/>
        <sz val="10"/>
        <rFont val="Times New Roman"/>
        <family val="1"/>
        <charset val="204"/>
      </rPr>
      <t xml:space="preserve">Показатель 7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Доля приборов учета энергетических ресурсов в общем объеме приборов учета энергетических ресурсов, охваченных автоматизированными системами контроля учета энергетических ресурсов</t>
    </r>
  </si>
  <si>
    <r>
      <rPr>
        <b/>
        <sz val="10"/>
        <rFont val="Times New Roman"/>
        <family val="1"/>
        <charset val="204"/>
      </rPr>
      <t xml:space="preserve">Показатель 8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Количество многоквартирных домов, соответствующих нормальному классу энергетической эффективности и выше (A, B, C, D)</t>
    </r>
  </si>
  <si>
    <r>
      <rPr>
        <b/>
        <sz val="10"/>
        <rFont val="Times New Roman"/>
        <family val="1"/>
        <charset val="204"/>
      </rPr>
      <t xml:space="preserve">Показатель 9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  </r>
  </si>
  <si>
    <r>
      <rPr>
        <b/>
        <sz val="10"/>
        <rFont val="Times New Roman"/>
        <family val="1"/>
        <charset val="204"/>
      </rPr>
      <t xml:space="preserve">Показатель 10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Удельный расход тепловой энергии в многоквартирных домах (в расчете на 1 кв. метр общей площади)</t>
    </r>
  </si>
  <si>
    <t>Оценивается динамика изменения доля объемов природного газа, потребляемого (используемого) в многоквартирных домах, расчеты за который осуществляются с использованием коллективных (общедомовых) приборов учета, в общем объеме природного газа, потребляемого (используемго) в многоквартирных домах на территории городского округа Химки.                                                                                                                         Рассчитывается по формуле:                                                                                                 Dпг = Vпг/Vпго*100, где:                                                                                                          Vпг - объем потребления (использования) природного газа в многоквартирных домах, расположенных на территории городского округа Химки, расчеты за которой осуществляются с использованием приборов учета.                                                                                                                                             Vпгo-общий объем потребления (использования) природного газа в многоквартирных домах, расположенных на территории городского округа Химки</t>
  </si>
  <si>
    <r>
      <rPr>
        <b/>
        <sz val="10"/>
        <rFont val="Times New Roman"/>
        <family val="1"/>
        <charset val="204"/>
      </rPr>
      <t>Показатель 11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Удельный расход холодной воды в многоквартирных домах (в расчете на 1 жителя)</t>
    </r>
  </si>
  <si>
    <r>
      <rPr>
        <b/>
        <sz val="10"/>
        <rFont val="Times New Roman"/>
        <family val="1"/>
        <charset val="204"/>
      </rPr>
      <t xml:space="preserve">Показатель 12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Удельный расход горячей воды в многоквартирных домах (в расчете на 1 жителя)</t>
    </r>
  </si>
  <si>
    <r>
      <rPr>
        <b/>
        <sz val="10"/>
        <rFont val="Times New Roman"/>
        <family val="1"/>
        <charset val="204"/>
      </rPr>
      <t xml:space="preserve">Показатель 13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Удельный расход электрической энергии в многоквартирных домах (в расчете на 1 кв. метр общей площади)</t>
    </r>
  </si>
  <si>
    <t>Всего</t>
  </si>
  <si>
    <t xml:space="preserve">Всего: </t>
  </si>
  <si>
    <t>2017 г.</t>
  </si>
  <si>
    <t>2018 г.</t>
  </si>
  <si>
    <t>2019 г.</t>
  </si>
  <si>
    <t>2020 г.</t>
  </si>
  <si>
    <t>2015 г.</t>
  </si>
  <si>
    <t>2016 г.</t>
  </si>
  <si>
    <t>Объем
финансирования в 2014 году
(тыс. руб)</t>
  </si>
  <si>
    <t>2015-2020</t>
  </si>
  <si>
    <t>Стоимость рассчитана на основании проектно-сметных документаций</t>
  </si>
  <si>
    <t>Сводный отчет АИС "ГЖИ"</t>
  </si>
  <si>
    <t>Повышение энергетической эффективности  многоквартирных домов. 
Снижение потерь энергоресурсов, потребляемых в многоквартирных домах.</t>
  </si>
  <si>
    <t>Временно исполняющий обязанности заместителя Главы Администрации городского округа</t>
  </si>
  <si>
    <t>________________/Э.Д. Джиоев/</t>
  </si>
  <si>
    <t>Увеличение доли объемов энергоресурсов, потребляемых в многоквартирных домах, расчеты за которые осуществляются с использованием общедомовых приборов учета до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</si>
</sst>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9" formatCode="_-* #,##0_р_._-;\-* #,##0_р_._-;_-* &quot;-&quot;_р_._-;_-@_-"/>
    <numFmt numFmtId="193" formatCode="0.0"/>
    <numFmt numFmtId="195" formatCode="#,##0_ ;\-#,##0\ "/>
  </numFmts>
  <fonts count="20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95" fontId="7" fillId="0" borderId="1" xfId="0" applyNumberFormat="1" applyFont="1" applyFill="1" applyBorder="1" applyAlignment="1">
      <alignment horizontal="center" vertical="center" wrapText="1"/>
    </xf>
    <xf numFmtId="195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16" fillId="0" borderId="0" xfId="0" applyFont="1" applyFill="1"/>
    <xf numFmtId="0" fontId="14" fillId="0" borderId="0" xfId="0" applyFont="1" applyFill="1"/>
    <xf numFmtId="0" fontId="16" fillId="0" borderId="0" xfId="0" applyFont="1" applyFill="1" applyBorder="1"/>
    <xf numFmtId="3" fontId="14" fillId="0" borderId="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/>
    <xf numFmtId="3" fontId="10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wrapText="1"/>
    </xf>
    <xf numFmtId="193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left" vertical="top" wrapText="1" indent="3"/>
    </xf>
    <xf numFmtId="0" fontId="4" fillId="0" borderId="0" xfId="0" applyFont="1" applyFill="1" applyBorder="1"/>
    <xf numFmtId="0" fontId="14" fillId="0" borderId="3" xfId="0" applyFont="1" applyFill="1" applyBorder="1" applyAlignment="1">
      <alignment horizontal="left" vertical="top" wrapText="1" indent="3"/>
    </xf>
    <xf numFmtId="0" fontId="14" fillId="0" borderId="4" xfId="0" applyFont="1" applyFill="1" applyBorder="1" applyAlignment="1">
      <alignment horizontal="left" vertical="top" wrapText="1" indent="3"/>
    </xf>
    <xf numFmtId="195" fontId="15" fillId="0" borderId="5" xfId="0" applyNumberFormat="1" applyFont="1" applyFill="1" applyBorder="1" applyAlignment="1">
      <alignment horizontal="right" vertical="top" wrapText="1" indent="3"/>
    </xf>
    <xf numFmtId="195" fontId="14" fillId="0" borderId="5" xfId="0" applyNumberFormat="1" applyFont="1" applyFill="1" applyBorder="1" applyAlignment="1">
      <alignment horizontal="right" vertical="top" wrapText="1" indent="3"/>
    </xf>
    <xf numFmtId="195" fontId="14" fillId="0" borderId="6" xfId="0" applyNumberFormat="1" applyFont="1" applyFill="1" applyBorder="1" applyAlignment="1">
      <alignment horizontal="right" vertical="top" wrapText="1" indent="3"/>
    </xf>
    <xf numFmtId="195" fontId="15" fillId="0" borderId="7" xfId="0" applyNumberFormat="1" applyFont="1" applyFill="1" applyBorder="1" applyAlignment="1">
      <alignment horizontal="right" vertical="top" wrapText="1" indent="3"/>
    </xf>
    <xf numFmtId="0" fontId="14" fillId="0" borderId="0" xfId="0" applyFont="1" applyFill="1" applyAlignment="1">
      <alignment horizontal="right" vertical="top"/>
    </xf>
    <xf numFmtId="0" fontId="14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 shrinkToFit="1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right" wrapText="1" shrinkToFit="1"/>
    </xf>
    <xf numFmtId="0" fontId="18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3" sqref="A3:K3"/>
    </sheetView>
  </sheetViews>
  <sheetFormatPr defaultColWidth="9.109375" defaultRowHeight="15.6" x14ac:dyDescent="0.3"/>
  <cols>
    <col min="1" max="1" width="46.88671875" style="24" customWidth="1"/>
    <col min="2" max="2" width="16" style="24" customWidth="1"/>
    <col min="3" max="3" width="21.44140625" style="24" customWidth="1"/>
    <col min="4" max="4" width="24" style="24" customWidth="1"/>
    <col min="5" max="10" width="12.6640625" style="24" customWidth="1"/>
    <col min="11" max="11" width="16.88671875" style="24" customWidth="1"/>
    <col min="12" max="16384" width="9.109375" style="24"/>
  </cols>
  <sheetData>
    <row r="1" spans="1:13" ht="31.5" customHeight="1" x14ac:dyDescent="0.3">
      <c r="D1" s="25"/>
      <c r="E1" s="72" t="s">
        <v>116</v>
      </c>
      <c r="F1" s="72"/>
      <c r="G1" s="72"/>
      <c r="H1" s="72"/>
      <c r="I1" s="72"/>
      <c r="J1" s="72"/>
      <c r="K1" s="72"/>
    </row>
    <row r="2" spans="1:13" x14ac:dyDescent="0.3">
      <c r="D2" s="56" t="s">
        <v>63</v>
      </c>
      <c r="E2" s="56"/>
      <c r="F2" s="56"/>
      <c r="G2" s="56"/>
      <c r="H2" s="56"/>
      <c r="I2" s="56"/>
      <c r="J2" s="56"/>
      <c r="K2" s="56"/>
    </row>
    <row r="3" spans="1:13" s="26" customFormat="1" ht="31.5" customHeight="1" x14ac:dyDescent="0.3">
      <c r="A3" s="73" t="s">
        <v>75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3" s="26" customForma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3" x14ac:dyDescent="0.3">
      <c r="A5" s="12" t="s">
        <v>50</v>
      </c>
      <c r="B5" s="75" t="s">
        <v>12</v>
      </c>
      <c r="C5" s="76"/>
      <c r="D5" s="76"/>
      <c r="E5" s="76"/>
      <c r="F5" s="76"/>
      <c r="G5" s="76"/>
      <c r="H5" s="76"/>
      <c r="I5" s="76"/>
      <c r="J5" s="76"/>
      <c r="K5" s="77"/>
    </row>
    <row r="6" spans="1:13" x14ac:dyDescent="0.3">
      <c r="A6" s="12" t="s">
        <v>51</v>
      </c>
      <c r="B6" s="78" t="s">
        <v>52</v>
      </c>
      <c r="C6" s="79"/>
      <c r="D6" s="80"/>
      <c r="E6" s="19" t="s">
        <v>64</v>
      </c>
      <c r="F6" s="19" t="s">
        <v>65</v>
      </c>
      <c r="G6" s="19" t="s">
        <v>33</v>
      </c>
      <c r="H6" s="19" t="s">
        <v>53</v>
      </c>
      <c r="I6" s="19" t="s">
        <v>54</v>
      </c>
      <c r="J6" s="19" t="s">
        <v>55</v>
      </c>
      <c r="K6" s="66"/>
    </row>
    <row r="7" spans="1:13" ht="27.6" x14ac:dyDescent="0.3">
      <c r="A7" s="12" t="s">
        <v>78</v>
      </c>
      <c r="B7" s="58" t="s">
        <v>56</v>
      </c>
      <c r="C7" s="59"/>
      <c r="D7" s="60"/>
      <c r="E7" s="27">
        <f t="shared" ref="E7:J7" si="0">SUM(E11:E14)</f>
        <v>199946</v>
      </c>
      <c r="F7" s="27">
        <f t="shared" si="0"/>
        <v>76815</v>
      </c>
      <c r="G7" s="27">
        <f t="shared" si="0"/>
        <v>92500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67"/>
      <c r="M7" s="28"/>
    </row>
    <row r="8" spans="1:13" x14ac:dyDescent="0.3">
      <c r="A8" s="69" t="s">
        <v>57</v>
      </c>
      <c r="B8" s="65" t="s">
        <v>7</v>
      </c>
      <c r="C8" s="65" t="s">
        <v>58</v>
      </c>
      <c r="D8" s="57" t="s">
        <v>1</v>
      </c>
      <c r="E8" s="64" t="s">
        <v>59</v>
      </c>
      <c r="F8" s="64"/>
      <c r="G8" s="64"/>
      <c r="H8" s="64"/>
      <c r="I8" s="64"/>
      <c r="J8" s="64"/>
      <c r="K8" s="64"/>
    </row>
    <row r="9" spans="1:13" x14ac:dyDescent="0.3">
      <c r="A9" s="70"/>
      <c r="B9" s="65"/>
      <c r="C9" s="65"/>
      <c r="D9" s="57"/>
      <c r="E9" s="19" t="s">
        <v>64</v>
      </c>
      <c r="F9" s="19" t="s">
        <v>65</v>
      </c>
      <c r="G9" s="19" t="s">
        <v>33</v>
      </c>
      <c r="H9" s="19" t="s">
        <v>53</v>
      </c>
      <c r="I9" s="19" t="s">
        <v>54</v>
      </c>
      <c r="J9" s="19" t="s">
        <v>55</v>
      </c>
      <c r="K9" s="13" t="s">
        <v>0</v>
      </c>
    </row>
    <row r="10" spans="1:13" ht="31.5" customHeight="1" x14ac:dyDescent="0.3">
      <c r="A10" s="70"/>
      <c r="B10" s="65" t="s">
        <v>69</v>
      </c>
      <c r="C10" s="65" t="s">
        <v>12</v>
      </c>
      <c r="D10" s="12" t="s">
        <v>13</v>
      </c>
      <c r="E10" s="29">
        <f t="shared" ref="E10:J10" si="1">SUM(E11:E14)</f>
        <v>199946</v>
      </c>
      <c r="F10" s="29">
        <f t="shared" si="1"/>
        <v>76815</v>
      </c>
      <c r="G10" s="29">
        <f t="shared" si="1"/>
        <v>92500</v>
      </c>
      <c r="H10" s="29">
        <f t="shared" si="1"/>
        <v>0</v>
      </c>
      <c r="I10" s="29">
        <f t="shared" si="1"/>
        <v>0</v>
      </c>
      <c r="J10" s="29">
        <f t="shared" si="1"/>
        <v>0</v>
      </c>
      <c r="K10" s="30">
        <f>SUM(E10:J10)</f>
        <v>369261</v>
      </c>
    </row>
    <row r="11" spans="1:13" ht="31.5" customHeight="1" x14ac:dyDescent="0.3">
      <c r="A11" s="70"/>
      <c r="B11" s="65"/>
      <c r="C11" s="65"/>
      <c r="D11" s="12" t="s">
        <v>14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30">
        <f>SUM(E11:J11)</f>
        <v>0</v>
      </c>
    </row>
    <row r="12" spans="1:13" ht="27.6" x14ac:dyDescent="0.3">
      <c r="A12" s="70"/>
      <c r="B12" s="65"/>
      <c r="C12" s="65"/>
      <c r="D12" s="12" t="s">
        <v>5</v>
      </c>
      <c r="E12" s="27">
        <v>0</v>
      </c>
      <c r="F12" s="27">
        <v>0</v>
      </c>
      <c r="G12" s="20">
        <v>0</v>
      </c>
      <c r="H12" s="20">
        <v>0</v>
      </c>
      <c r="I12" s="20">
        <v>0</v>
      </c>
      <c r="J12" s="20">
        <v>0</v>
      </c>
      <c r="K12" s="30">
        <f>SUM(E12:J12)</f>
        <v>0</v>
      </c>
    </row>
    <row r="13" spans="1:13" ht="36" customHeight="1" x14ac:dyDescent="0.3">
      <c r="A13" s="70"/>
      <c r="B13" s="65"/>
      <c r="C13" s="65"/>
      <c r="D13" s="12" t="s">
        <v>34</v>
      </c>
      <c r="E13" s="31">
        <v>27711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0">
        <f>SUM(E13:J13)</f>
        <v>27711</v>
      </c>
    </row>
    <row r="14" spans="1:13" ht="27.6" x14ac:dyDescent="0.3">
      <c r="A14" s="71"/>
      <c r="B14" s="65"/>
      <c r="C14" s="65"/>
      <c r="D14" s="12" t="s">
        <v>8</v>
      </c>
      <c r="E14" s="27">
        <v>172235</v>
      </c>
      <c r="F14" s="27">
        <v>76815</v>
      </c>
      <c r="G14" s="27">
        <v>92500</v>
      </c>
      <c r="H14" s="20">
        <v>0</v>
      </c>
      <c r="I14" s="20">
        <v>0</v>
      </c>
      <c r="J14" s="20">
        <v>0</v>
      </c>
      <c r="K14" s="30">
        <f>SUM(E14:J14)</f>
        <v>341550</v>
      </c>
    </row>
    <row r="15" spans="1:13" ht="31.5" customHeight="1" x14ac:dyDescent="0.3">
      <c r="A15" s="57" t="s">
        <v>60</v>
      </c>
      <c r="B15" s="57"/>
      <c r="C15" s="57"/>
      <c r="D15" s="12" t="s">
        <v>11</v>
      </c>
      <c r="E15" s="19" t="s">
        <v>64</v>
      </c>
      <c r="F15" s="19" t="s">
        <v>65</v>
      </c>
      <c r="G15" s="19" t="s">
        <v>33</v>
      </c>
      <c r="H15" s="19" t="s">
        <v>53</v>
      </c>
      <c r="I15" s="19" t="s">
        <v>54</v>
      </c>
      <c r="J15" s="19" t="s">
        <v>68</v>
      </c>
      <c r="K15" s="66"/>
    </row>
    <row r="16" spans="1:13" ht="76.5" customHeight="1" x14ac:dyDescent="0.3">
      <c r="A16" s="61" t="s">
        <v>121</v>
      </c>
      <c r="B16" s="62"/>
      <c r="C16" s="63"/>
      <c r="D16" s="1" t="s">
        <v>10</v>
      </c>
      <c r="E16" s="1">
        <v>53.8</v>
      </c>
      <c r="F16" s="1">
        <v>53.8</v>
      </c>
      <c r="G16" s="1">
        <v>76.099999999999994</v>
      </c>
      <c r="H16" s="1">
        <v>100</v>
      </c>
      <c r="I16" s="1">
        <v>100</v>
      </c>
      <c r="J16" s="1">
        <v>100</v>
      </c>
      <c r="K16" s="67"/>
    </row>
    <row r="17" spans="1:11" ht="76.5" customHeight="1" x14ac:dyDescent="0.3">
      <c r="A17" s="61" t="s">
        <v>124</v>
      </c>
      <c r="B17" s="62"/>
      <c r="C17" s="63"/>
      <c r="D17" s="1" t="s">
        <v>10</v>
      </c>
      <c r="E17" s="1">
        <v>53.8</v>
      </c>
      <c r="F17" s="1">
        <v>53.8</v>
      </c>
      <c r="G17" s="1">
        <v>76.099999999999994</v>
      </c>
      <c r="H17" s="1">
        <v>100</v>
      </c>
      <c r="I17" s="1">
        <v>100</v>
      </c>
      <c r="J17" s="1">
        <v>100</v>
      </c>
      <c r="K17" s="67"/>
    </row>
    <row r="18" spans="1:11" ht="75.75" customHeight="1" x14ac:dyDescent="0.3">
      <c r="A18" s="61" t="s">
        <v>122</v>
      </c>
      <c r="B18" s="62"/>
      <c r="C18" s="63"/>
      <c r="D18" s="1" t="s">
        <v>10</v>
      </c>
      <c r="E18" s="1">
        <v>53.8</v>
      </c>
      <c r="F18" s="1">
        <v>53.8</v>
      </c>
      <c r="G18" s="1">
        <v>76.099999999999994</v>
      </c>
      <c r="H18" s="1">
        <v>100</v>
      </c>
      <c r="I18" s="1">
        <v>100</v>
      </c>
      <c r="J18" s="1">
        <v>100</v>
      </c>
      <c r="K18" s="67"/>
    </row>
    <row r="19" spans="1:11" ht="77.25" customHeight="1" x14ac:dyDescent="0.3">
      <c r="A19" s="61" t="s">
        <v>125</v>
      </c>
      <c r="B19" s="62"/>
      <c r="C19" s="63"/>
      <c r="D19" s="1" t="s">
        <v>10</v>
      </c>
      <c r="E19" s="1">
        <v>53.8</v>
      </c>
      <c r="F19" s="1">
        <v>53.8</v>
      </c>
      <c r="G19" s="1">
        <v>76.099999999999994</v>
      </c>
      <c r="H19" s="1">
        <v>100</v>
      </c>
      <c r="I19" s="1">
        <v>100</v>
      </c>
      <c r="J19" s="1">
        <v>100</v>
      </c>
      <c r="K19" s="67"/>
    </row>
    <row r="20" spans="1:11" ht="49.5" customHeight="1" x14ac:dyDescent="0.3">
      <c r="A20" s="61" t="s">
        <v>126</v>
      </c>
      <c r="B20" s="62"/>
      <c r="C20" s="63"/>
      <c r="D20" s="1" t="s">
        <v>10</v>
      </c>
      <c r="E20" s="1">
        <v>53.8</v>
      </c>
      <c r="F20" s="1">
        <v>53.8</v>
      </c>
      <c r="G20" s="1">
        <v>76.099999999999994</v>
      </c>
      <c r="H20" s="1">
        <v>100</v>
      </c>
      <c r="I20" s="1">
        <v>100</v>
      </c>
      <c r="J20" s="1">
        <v>100</v>
      </c>
      <c r="K20" s="67"/>
    </row>
    <row r="21" spans="1:11" ht="48.75" customHeight="1" x14ac:dyDescent="0.3">
      <c r="A21" s="61" t="s">
        <v>127</v>
      </c>
      <c r="B21" s="62"/>
      <c r="C21" s="63"/>
      <c r="D21" s="1" t="s">
        <v>70</v>
      </c>
      <c r="E21" s="1">
        <v>4.1000000000000002E-2</v>
      </c>
      <c r="F21" s="1">
        <v>0.04</v>
      </c>
      <c r="G21" s="1">
        <v>3.9E-2</v>
      </c>
      <c r="H21" s="1">
        <v>3.7999999999999999E-2</v>
      </c>
      <c r="I21" s="1">
        <v>3.5999999999999997E-2</v>
      </c>
      <c r="J21" s="1">
        <v>3.5000000000000003E-2</v>
      </c>
      <c r="K21" s="67"/>
    </row>
    <row r="22" spans="1:11" ht="62.25" customHeight="1" x14ac:dyDescent="0.3">
      <c r="A22" s="61" t="s">
        <v>123</v>
      </c>
      <c r="B22" s="62"/>
      <c r="C22" s="63"/>
      <c r="D22" s="1" t="s">
        <v>10</v>
      </c>
      <c r="E22" s="1">
        <v>100</v>
      </c>
      <c r="F22" s="1">
        <v>100</v>
      </c>
      <c r="G22" s="1">
        <v>100</v>
      </c>
      <c r="H22" s="1">
        <v>100</v>
      </c>
      <c r="I22" s="1">
        <v>100</v>
      </c>
      <c r="J22" s="1">
        <v>100</v>
      </c>
      <c r="K22" s="67"/>
    </row>
    <row r="23" spans="1:11" ht="48" customHeight="1" x14ac:dyDescent="0.3">
      <c r="A23" s="61" t="s">
        <v>128</v>
      </c>
      <c r="B23" s="62"/>
      <c r="C23" s="63"/>
      <c r="D23" s="1" t="s">
        <v>71</v>
      </c>
      <c r="E23" s="1">
        <v>140</v>
      </c>
      <c r="F23" s="1">
        <v>154</v>
      </c>
      <c r="G23" s="1">
        <v>168</v>
      </c>
      <c r="H23" s="1">
        <v>182</v>
      </c>
      <c r="I23" s="1">
        <v>196</v>
      </c>
      <c r="J23" s="1">
        <v>210</v>
      </c>
      <c r="K23" s="67"/>
    </row>
    <row r="24" spans="1:11" ht="63" customHeight="1" x14ac:dyDescent="0.3">
      <c r="A24" s="61" t="s">
        <v>129</v>
      </c>
      <c r="B24" s="62"/>
      <c r="C24" s="63"/>
      <c r="D24" s="1" t="s">
        <v>10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67"/>
    </row>
    <row r="25" spans="1:11" ht="46.5" customHeight="1" x14ac:dyDescent="0.3">
      <c r="A25" s="61" t="s">
        <v>130</v>
      </c>
      <c r="B25" s="62"/>
      <c r="C25" s="63"/>
      <c r="D25" s="1" t="s">
        <v>72</v>
      </c>
      <c r="E25" s="1">
        <v>6.8000000000000005E-2</v>
      </c>
      <c r="F25" s="1">
        <v>6.8000000000000005E-2</v>
      </c>
      <c r="G25" s="1">
        <v>6.8000000000000005E-2</v>
      </c>
      <c r="H25" s="1">
        <v>6.8000000000000005E-2</v>
      </c>
      <c r="I25" s="1">
        <v>6.8000000000000005E-2</v>
      </c>
      <c r="J25" s="1">
        <v>6.8000000000000005E-2</v>
      </c>
      <c r="K25" s="67"/>
    </row>
    <row r="26" spans="1:11" ht="33" customHeight="1" x14ac:dyDescent="0.3">
      <c r="A26" s="61" t="s">
        <v>131</v>
      </c>
      <c r="B26" s="62"/>
      <c r="C26" s="63"/>
      <c r="D26" s="1" t="s">
        <v>66</v>
      </c>
      <c r="E26" s="1">
        <v>10.8</v>
      </c>
      <c r="F26" s="1">
        <v>9.6999999999999993</v>
      </c>
      <c r="G26" s="1">
        <v>9.6</v>
      </c>
      <c r="H26" s="1">
        <v>9.6</v>
      </c>
      <c r="I26" s="1">
        <v>9.5</v>
      </c>
      <c r="J26" s="1">
        <v>9.4</v>
      </c>
      <c r="K26" s="67"/>
    </row>
    <row r="27" spans="1:11" ht="33" customHeight="1" x14ac:dyDescent="0.3">
      <c r="A27" s="61" t="s">
        <v>132</v>
      </c>
      <c r="B27" s="62"/>
      <c r="C27" s="63"/>
      <c r="D27" s="1" t="s">
        <v>66</v>
      </c>
      <c r="E27" s="1">
        <v>5.2</v>
      </c>
      <c r="F27" s="1">
        <v>4.7</v>
      </c>
      <c r="G27" s="1">
        <v>4.5999999999999996</v>
      </c>
      <c r="H27" s="1">
        <v>4.5999999999999996</v>
      </c>
      <c r="I27" s="1">
        <v>4.5</v>
      </c>
      <c r="J27" s="1">
        <v>4.5</v>
      </c>
      <c r="K27" s="67"/>
    </row>
    <row r="28" spans="1:11" ht="45.75" customHeight="1" x14ac:dyDescent="0.3">
      <c r="A28" s="61" t="s">
        <v>133</v>
      </c>
      <c r="B28" s="62"/>
      <c r="C28" s="62"/>
      <c r="D28" s="1" t="s">
        <v>67</v>
      </c>
      <c r="E28" s="1">
        <v>33.6</v>
      </c>
      <c r="F28" s="1">
        <v>31.5</v>
      </c>
      <c r="G28" s="1">
        <v>29.8</v>
      </c>
      <c r="H28" s="1">
        <v>28.8</v>
      </c>
      <c r="I28" s="1">
        <v>27.8</v>
      </c>
      <c r="J28" s="1">
        <v>26.6</v>
      </c>
      <c r="K28" s="67"/>
    </row>
    <row r="29" spans="1:11" ht="45.75" customHeight="1" x14ac:dyDescent="0.3">
      <c r="A29" s="61" t="s">
        <v>134</v>
      </c>
      <c r="B29" s="62"/>
      <c r="C29" s="62"/>
      <c r="D29" s="1" t="s">
        <v>73</v>
      </c>
      <c r="E29" s="1">
        <v>109</v>
      </c>
      <c r="F29" s="1">
        <v>109</v>
      </c>
      <c r="G29" s="1">
        <v>106.5</v>
      </c>
      <c r="H29" s="1">
        <v>103.9</v>
      </c>
      <c r="I29" s="1">
        <v>100.8</v>
      </c>
      <c r="J29" s="1">
        <v>100.5</v>
      </c>
      <c r="K29" s="67"/>
    </row>
    <row r="30" spans="1:11" ht="45.75" customHeight="1" x14ac:dyDescent="0.3">
      <c r="A30" s="61" t="s">
        <v>135</v>
      </c>
      <c r="B30" s="62"/>
      <c r="C30" s="62"/>
      <c r="D30" s="1" t="s">
        <v>74</v>
      </c>
      <c r="E30" s="1">
        <v>0.12</v>
      </c>
      <c r="F30" s="1">
        <v>0.12</v>
      </c>
      <c r="G30" s="1">
        <v>0.12</v>
      </c>
      <c r="H30" s="1">
        <v>0.12</v>
      </c>
      <c r="I30" s="1">
        <v>0.12</v>
      </c>
      <c r="J30" s="1">
        <v>0.12</v>
      </c>
      <c r="K30" s="68"/>
    </row>
  </sheetData>
  <mergeCells count="32">
    <mergeCell ref="E1:K1"/>
    <mergeCell ref="A3:K3"/>
    <mergeCell ref="A4:K4"/>
    <mergeCell ref="B5:K5"/>
    <mergeCell ref="B6:D6"/>
    <mergeCell ref="A20:C20"/>
    <mergeCell ref="C8:C9"/>
    <mergeCell ref="A30:C30"/>
    <mergeCell ref="K15:K30"/>
    <mergeCell ref="A8:A14"/>
    <mergeCell ref="B8:B9"/>
    <mergeCell ref="A19:C19"/>
    <mergeCell ref="A16:C16"/>
    <mergeCell ref="A22:C22"/>
    <mergeCell ref="A27:C27"/>
    <mergeCell ref="A24:C24"/>
    <mergeCell ref="A25:C25"/>
    <mergeCell ref="A29:C29"/>
    <mergeCell ref="D8:D9"/>
    <mergeCell ref="E8:K8"/>
    <mergeCell ref="A26:C26"/>
    <mergeCell ref="A17:C17"/>
    <mergeCell ref="A18:C18"/>
    <mergeCell ref="B10:B14"/>
    <mergeCell ref="C10:C14"/>
    <mergeCell ref="D2:K2"/>
    <mergeCell ref="A15:C15"/>
    <mergeCell ref="B7:D7"/>
    <mergeCell ref="A23:C23"/>
    <mergeCell ref="A21:C21"/>
    <mergeCell ref="A28:C28"/>
    <mergeCell ref="K6:K7"/>
  </mergeCells>
  <pageMargins left="0.35433070866141736" right="0.35433070866141736" top="0.39370078740157483" bottom="0.39370078740157483" header="0.31496062992125984" footer="0.31496062992125984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3" zoomScaleNormal="100" workbookViewId="0">
      <selection activeCell="J21" sqref="J21"/>
    </sheetView>
  </sheetViews>
  <sheetFormatPr defaultColWidth="9.109375" defaultRowHeight="13.2" x14ac:dyDescent="0.25"/>
  <cols>
    <col min="1" max="1" width="5" style="2" customWidth="1"/>
    <col min="2" max="2" width="37.109375" style="32" customWidth="1"/>
    <col min="3" max="5" width="14.6640625" style="32" customWidth="1"/>
    <col min="6" max="6" width="15" style="32" customWidth="1"/>
    <col min="7" max="7" width="43.109375" style="32" customWidth="1"/>
    <col min="8" max="9" width="14.6640625" style="32" customWidth="1"/>
    <col min="10" max="15" width="13.6640625" style="32" customWidth="1"/>
    <col min="16" max="16384" width="9.109375" style="32"/>
  </cols>
  <sheetData>
    <row r="1" spans="1:15" ht="31.5" customHeight="1" x14ac:dyDescent="0.25">
      <c r="J1" s="86" t="s">
        <v>117</v>
      </c>
      <c r="K1" s="86"/>
      <c r="L1" s="86"/>
      <c r="M1" s="86"/>
      <c r="N1" s="86"/>
      <c r="O1" s="86"/>
    </row>
    <row r="2" spans="1:15" ht="18.75" customHeight="1" x14ac:dyDescent="0.25">
      <c r="G2" s="87" t="s">
        <v>63</v>
      </c>
      <c r="H2" s="87"/>
      <c r="I2" s="87"/>
      <c r="J2" s="87"/>
      <c r="K2" s="87"/>
      <c r="L2" s="87"/>
      <c r="M2" s="87"/>
      <c r="N2" s="87"/>
      <c r="O2" s="87"/>
    </row>
    <row r="3" spans="1:15" s="33" customFormat="1" ht="36.75" customHeight="1" x14ac:dyDescent="0.25">
      <c r="A3" s="88" t="s">
        <v>77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60" customHeight="1" x14ac:dyDescent="0.25">
      <c r="A5" s="90" t="s">
        <v>35</v>
      </c>
      <c r="B5" s="81" t="s">
        <v>4</v>
      </c>
      <c r="C5" s="81" t="s">
        <v>9</v>
      </c>
      <c r="D5" s="81"/>
      <c r="E5" s="81"/>
      <c r="F5" s="81"/>
      <c r="G5" s="81" t="s">
        <v>76</v>
      </c>
      <c r="H5" s="81" t="s">
        <v>27</v>
      </c>
      <c r="I5" s="81" t="s">
        <v>26</v>
      </c>
      <c r="J5" s="81" t="s">
        <v>3</v>
      </c>
      <c r="K5" s="81"/>
      <c r="L5" s="81"/>
      <c r="M5" s="81"/>
      <c r="N5" s="81"/>
      <c r="O5" s="81"/>
    </row>
    <row r="6" spans="1:15" ht="63" customHeight="1" x14ac:dyDescent="0.25">
      <c r="A6" s="90"/>
      <c r="B6" s="81"/>
      <c r="C6" s="1" t="s">
        <v>14</v>
      </c>
      <c r="D6" s="1" t="s">
        <v>5</v>
      </c>
      <c r="E6" s="1" t="s">
        <v>34</v>
      </c>
      <c r="F6" s="1" t="s">
        <v>8</v>
      </c>
      <c r="G6" s="81"/>
      <c r="H6" s="81"/>
      <c r="I6" s="81"/>
      <c r="J6" s="19">
        <v>2015</v>
      </c>
      <c r="K6" s="19">
        <v>2016</v>
      </c>
      <c r="L6" s="19">
        <v>2017</v>
      </c>
      <c r="M6" s="19">
        <v>2018</v>
      </c>
      <c r="N6" s="19">
        <v>2019</v>
      </c>
      <c r="O6" s="19">
        <v>2020</v>
      </c>
    </row>
    <row r="7" spans="1:15" ht="13.8" x14ac:dyDescent="0.25">
      <c r="A7" s="36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</row>
    <row r="8" spans="1:15" ht="15" customHeight="1" x14ac:dyDescent="0.25">
      <c r="A8" s="89" t="s">
        <v>61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ht="138" x14ac:dyDescent="0.25">
      <c r="A9" s="82">
        <v>1</v>
      </c>
      <c r="B9" s="83" t="s">
        <v>79</v>
      </c>
      <c r="C9" s="84">
        <v>0</v>
      </c>
      <c r="D9" s="84">
        <v>0</v>
      </c>
      <c r="E9" s="85">
        <v>27711</v>
      </c>
      <c r="F9" s="84">
        <v>341550</v>
      </c>
      <c r="G9" s="37" t="s">
        <v>121</v>
      </c>
      <c r="H9" s="1" t="s">
        <v>10</v>
      </c>
      <c r="I9" s="10">
        <v>15</v>
      </c>
      <c r="J9" s="1">
        <v>53.8</v>
      </c>
      <c r="K9" s="1">
        <v>53.8</v>
      </c>
      <c r="L9" s="1">
        <v>76.099999999999994</v>
      </c>
      <c r="M9" s="1">
        <v>100</v>
      </c>
      <c r="N9" s="1">
        <v>100</v>
      </c>
      <c r="O9" s="1">
        <v>100</v>
      </c>
    </row>
    <row r="10" spans="1:15" ht="134.25" customHeight="1" x14ac:dyDescent="0.25">
      <c r="A10" s="82"/>
      <c r="B10" s="83"/>
      <c r="C10" s="84"/>
      <c r="D10" s="84"/>
      <c r="E10" s="85"/>
      <c r="F10" s="84"/>
      <c r="G10" s="37" t="s">
        <v>137</v>
      </c>
      <c r="H10" s="1" t="s">
        <v>10</v>
      </c>
      <c r="I10" s="10">
        <v>20</v>
      </c>
      <c r="J10" s="1">
        <v>53.8</v>
      </c>
      <c r="K10" s="1">
        <v>53.8</v>
      </c>
      <c r="L10" s="1">
        <v>76.099999999999994</v>
      </c>
      <c r="M10" s="1">
        <v>100</v>
      </c>
      <c r="N10" s="1">
        <v>100</v>
      </c>
      <c r="O10" s="1">
        <v>100</v>
      </c>
    </row>
    <row r="11" spans="1:15" ht="124.2" x14ac:dyDescent="0.25">
      <c r="A11" s="82"/>
      <c r="B11" s="83"/>
      <c r="C11" s="84"/>
      <c r="D11" s="84"/>
      <c r="E11" s="85"/>
      <c r="F11" s="84"/>
      <c r="G11" s="37" t="s">
        <v>122</v>
      </c>
      <c r="H11" s="1" t="s">
        <v>10</v>
      </c>
      <c r="I11" s="10">
        <v>18</v>
      </c>
      <c r="J11" s="1">
        <v>53.8</v>
      </c>
      <c r="K11" s="1">
        <v>53.8</v>
      </c>
      <c r="L11" s="1">
        <v>76.099999999999994</v>
      </c>
      <c r="M11" s="1">
        <v>100</v>
      </c>
      <c r="N11" s="1">
        <v>100</v>
      </c>
      <c r="O11" s="1">
        <v>100</v>
      </c>
    </row>
    <row r="12" spans="1:15" ht="134.25" customHeight="1" x14ac:dyDescent="0.25">
      <c r="A12" s="82"/>
      <c r="B12" s="83"/>
      <c r="C12" s="84"/>
      <c r="D12" s="84"/>
      <c r="E12" s="85"/>
      <c r="F12" s="84"/>
      <c r="G12" s="37" t="s">
        <v>138</v>
      </c>
      <c r="H12" s="1" t="s">
        <v>10</v>
      </c>
      <c r="I12" s="10">
        <v>25</v>
      </c>
      <c r="J12" s="1">
        <v>53.8</v>
      </c>
      <c r="K12" s="1">
        <v>53.8</v>
      </c>
      <c r="L12" s="1">
        <v>76.099999999999994</v>
      </c>
      <c r="M12" s="1">
        <v>100</v>
      </c>
      <c r="N12" s="1">
        <v>100</v>
      </c>
      <c r="O12" s="1">
        <v>100</v>
      </c>
    </row>
    <row r="13" spans="1:15" ht="55.2" x14ac:dyDescent="0.25">
      <c r="A13" s="82"/>
      <c r="B13" s="83"/>
      <c r="C13" s="84"/>
      <c r="D13" s="84"/>
      <c r="E13" s="85"/>
      <c r="F13" s="84"/>
      <c r="G13" s="37" t="s">
        <v>139</v>
      </c>
      <c r="H13" s="1" t="s">
        <v>10</v>
      </c>
      <c r="I13" s="10">
        <v>45</v>
      </c>
      <c r="J13" s="1">
        <v>53.8</v>
      </c>
      <c r="K13" s="1">
        <v>53.8</v>
      </c>
      <c r="L13" s="1">
        <v>76.099999999999994</v>
      </c>
      <c r="M13" s="1">
        <v>100</v>
      </c>
      <c r="N13" s="1">
        <v>100</v>
      </c>
      <c r="O13" s="1">
        <v>100</v>
      </c>
    </row>
    <row r="14" spans="1:15" ht="60" customHeight="1" x14ac:dyDescent="0.25">
      <c r="A14" s="82"/>
      <c r="B14" s="83"/>
      <c r="C14" s="84"/>
      <c r="D14" s="84"/>
      <c r="E14" s="85"/>
      <c r="F14" s="84"/>
      <c r="G14" s="37" t="s">
        <v>140</v>
      </c>
      <c r="H14" s="1" t="s">
        <v>70</v>
      </c>
      <c r="I14" s="10">
        <v>0</v>
      </c>
      <c r="J14" s="1">
        <v>4.1000000000000002E-2</v>
      </c>
      <c r="K14" s="1">
        <v>0.04</v>
      </c>
      <c r="L14" s="1">
        <v>3.9E-2</v>
      </c>
      <c r="M14" s="1">
        <v>3.7999999999999999E-2</v>
      </c>
      <c r="N14" s="1">
        <v>3.5999999999999997E-2</v>
      </c>
      <c r="O14" s="1">
        <v>3.5000000000000003E-2</v>
      </c>
    </row>
    <row r="15" spans="1:15" ht="82.8" x14ac:dyDescent="0.25">
      <c r="A15" s="82"/>
      <c r="B15" s="83"/>
      <c r="C15" s="84"/>
      <c r="D15" s="84"/>
      <c r="E15" s="85"/>
      <c r="F15" s="84"/>
      <c r="G15" s="37" t="s">
        <v>123</v>
      </c>
      <c r="H15" s="1" t="s">
        <v>10</v>
      </c>
      <c r="I15" s="10">
        <v>100</v>
      </c>
      <c r="J15" s="1">
        <v>100</v>
      </c>
      <c r="K15" s="1">
        <v>100</v>
      </c>
      <c r="L15" s="1">
        <v>100</v>
      </c>
      <c r="M15" s="1">
        <v>100</v>
      </c>
      <c r="N15" s="1">
        <v>100</v>
      </c>
      <c r="O15" s="1">
        <v>100</v>
      </c>
    </row>
    <row r="16" spans="1:15" ht="69" x14ac:dyDescent="0.25">
      <c r="A16" s="82"/>
      <c r="B16" s="83"/>
      <c r="C16" s="84"/>
      <c r="D16" s="84"/>
      <c r="E16" s="85"/>
      <c r="F16" s="84"/>
      <c r="G16" s="37" t="s">
        <v>141</v>
      </c>
      <c r="H16" s="1" t="s">
        <v>71</v>
      </c>
      <c r="I16" s="10">
        <v>0</v>
      </c>
      <c r="J16" s="1">
        <v>140</v>
      </c>
      <c r="K16" s="1">
        <v>154</v>
      </c>
      <c r="L16" s="1">
        <v>168</v>
      </c>
      <c r="M16" s="1">
        <v>182</v>
      </c>
      <c r="N16" s="1">
        <v>196</v>
      </c>
      <c r="O16" s="1">
        <v>210</v>
      </c>
    </row>
    <row r="17" spans="1:15" ht="82.8" x14ac:dyDescent="0.25">
      <c r="A17" s="82"/>
      <c r="B17" s="83"/>
      <c r="C17" s="84"/>
      <c r="D17" s="84"/>
      <c r="E17" s="85"/>
      <c r="F17" s="84"/>
      <c r="G17" s="37" t="s">
        <v>142</v>
      </c>
      <c r="H17" s="1" t="s">
        <v>10</v>
      </c>
      <c r="I17" s="10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ht="55.2" x14ac:dyDescent="0.25">
      <c r="A18" s="82"/>
      <c r="B18" s="83"/>
      <c r="C18" s="84"/>
      <c r="D18" s="84"/>
      <c r="E18" s="85"/>
      <c r="F18" s="84"/>
      <c r="G18" s="37" t="s">
        <v>143</v>
      </c>
      <c r="H18" s="1" t="s">
        <v>72</v>
      </c>
      <c r="I18" s="10">
        <v>0</v>
      </c>
      <c r="J18" s="1">
        <v>6.8000000000000005E-2</v>
      </c>
      <c r="K18" s="1">
        <v>6.8000000000000005E-2</v>
      </c>
      <c r="L18" s="1">
        <v>6.8000000000000005E-2</v>
      </c>
      <c r="M18" s="1">
        <v>6.8000000000000005E-2</v>
      </c>
      <c r="N18" s="1">
        <v>6.8000000000000005E-2</v>
      </c>
      <c r="O18" s="1">
        <v>6.8000000000000005E-2</v>
      </c>
    </row>
    <row r="19" spans="1:15" ht="55.2" x14ac:dyDescent="0.25">
      <c r="A19" s="82"/>
      <c r="B19" s="83"/>
      <c r="C19" s="84"/>
      <c r="D19" s="84"/>
      <c r="E19" s="85"/>
      <c r="F19" s="84"/>
      <c r="G19" s="37" t="s">
        <v>144</v>
      </c>
      <c r="H19" s="1" t="s">
        <v>66</v>
      </c>
      <c r="I19" s="10">
        <v>0</v>
      </c>
      <c r="J19" s="1">
        <v>10.8</v>
      </c>
      <c r="K19" s="1">
        <v>9.6999999999999993</v>
      </c>
      <c r="L19" s="1">
        <v>9.6</v>
      </c>
      <c r="M19" s="1">
        <v>9.6</v>
      </c>
      <c r="N19" s="1">
        <v>9.5</v>
      </c>
      <c r="O19" s="1">
        <v>9.4</v>
      </c>
    </row>
    <row r="20" spans="1:15" ht="55.2" x14ac:dyDescent="0.25">
      <c r="A20" s="82"/>
      <c r="B20" s="83"/>
      <c r="C20" s="84"/>
      <c r="D20" s="84"/>
      <c r="E20" s="85"/>
      <c r="F20" s="84"/>
      <c r="G20" s="37" t="s">
        <v>145</v>
      </c>
      <c r="H20" s="1" t="s">
        <v>66</v>
      </c>
      <c r="I20" s="10">
        <v>0</v>
      </c>
      <c r="J20" s="1">
        <v>5.2</v>
      </c>
      <c r="K20" s="1">
        <v>4.7</v>
      </c>
      <c r="L20" s="1">
        <v>4.5999999999999996</v>
      </c>
      <c r="M20" s="1">
        <v>4.5999999999999996</v>
      </c>
      <c r="N20" s="1">
        <v>4.5</v>
      </c>
      <c r="O20" s="1">
        <v>4.5</v>
      </c>
    </row>
    <row r="21" spans="1:15" ht="55.2" x14ac:dyDescent="0.25">
      <c r="A21" s="82"/>
      <c r="B21" s="83"/>
      <c r="C21" s="84"/>
      <c r="D21" s="84"/>
      <c r="E21" s="85"/>
      <c r="F21" s="84"/>
      <c r="G21" s="37" t="s">
        <v>146</v>
      </c>
      <c r="H21" s="1" t="s">
        <v>67</v>
      </c>
      <c r="I21" s="10">
        <v>0</v>
      </c>
      <c r="J21" s="1">
        <v>33.6</v>
      </c>
      <c r="K21" s="1">
        <v>31.5</v>
      </c>
      <c r="L21" s="1">
        <v>29.8</v>
      </c>
      <c r="M21" s="1">
        <v>28.8</v>
      </c>
      <c r="N21" s="1">
        <v>27.8</v>
      </c>
      <c r="O21" s="1">
        <v>26.6</v>
      </c>
    </row>
    <row r="22" spans="1:15" ht="69" x14ac:dyDescent="0.25">
      <c r="A22" s="82"/>
      <c r="B22" s="83"/>
      <c r="C22" s="84"/>
      <c r="D22" s="84"/>
      <c r="E22" s="85"/>
      <c r="F22" s="84"/>
      <c r="G22" s="37" t="s">
        <v>147</v>
      </c>
      <c r="H22" s="1" t="s">
        <v>73</v>
      </c>
      <c r="I22" s="10">
        <v>0</v>
      </c>
      <c r="J22" s="38">
        <v>109</v>
      </c>
      <c r="K22" s="38">
        <v>109</v>
      </c>
      <c r="L22" s="1">
        <v>106.5</v>
      </c>
      <c r="M22" s="1">
        <v>103.9</v>
      </c>
      <c r="N22" s="1">
        <v>100.8</v>
      </c>
      <c r="O22" s="1">
        <v>100.5</v>
      </c>
    </row>
    <row r="23" spans="1:15" ht="55.2" x14ac:dyDescent="0.25">
      <c r="A23" s="82"/>
      <c r="B23" s="83"/>
      <c r="C23" s="84"/>
      <c r="D23" s="84"/>
      <c r="E23" s="85"/>
      <c r="F23" s="84"/>
      <c r="G23" s="37" t="s">
        <v>148</v>
      </c>
      <c r="H23" s="1" t="s">
        <v>74</v>
      </c>
      <c r="I23" s="10">
        <v>0</v>
      </c>
      <c r="J23" s="1">
        <v>0.12</v>
      </c>
      <c r="K23" s="1">
        <v>0.12</v>
      </c>
      <c r="L23" s="1">
        <v>0.12</v>
      </c>
      <c r="M23" s="1">
        <v>0.12</v>
      </c>
      <c r="N23" s="1">
        <v>0.12</v>
      </c>
      <c r="O23" s="1">
        <v>0.12</v>
      </c>
    </row>
  </sheetData>
  <mergeCells count="17">
    <mergeCell ref="J1:O1"/>
    <mergeCell ref="G2:O2"/>
    <mergeCell ref="A3:O3"/>
    <mergeCell ref="J5:O5"/>
    <mergeCell ref="A8:O8"/>
    <mergeCell ref="B5:B6"/>
    <mergeCell ref="A5:A6"/>
    <mergeCell ref="C5:F5"/>
    <mergeCell ref="G5:G6"/>
    <mergeCell ref="H5:H6"/>
    <mergeCell ref="I5:I6"/>
    <mergeCell ref="A9:A23"/>
    <mergeCell ref="B9:B23"/>
    <mergeCell ref="C9:C23"/>
    <mergeCell ref="D9:D23"/>
    <mergeCell ref="E9:E23"/>
    <mergeCell ref="F9:F23"/>
  </mergeCells>
  <pageMargins left="0.3543307086614173" right="0.3543307086614173" top="0.39370078740157483" bottom="0.39370078740157483" header="0.31496062992125984" footer="0.31496062992125984"/>
  <pageSetup paperSize="9" scale="55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2" workbookViewId="0">
      <selection activeCell="E14" sqref="E14"/>
    </sheetView>
  </sheetViews>
  <sheetFormatPr defaultColWidth="9.109375" defaultRowHeight="13.2" x14ac:dyDescent="0.25"/>
  <cols>
    <col min="1" max="1" width="6.5546875" style="2" customWidth="1"/>
    <col min="2" max="2" width="53.44140625" style="2" customWidth="1"/>
    <col min="3" max="3" width="12.44140625" style="2" customWidth="1"/>
    <col min="4" max="4" width="63.33203125" style="2" customWidth="1"/>
    <col min="5" max="5" width="35" style="2" customWidth="1"/>
    <col min="6" max="6" width="24" style="2" customWidth="1"/>
    <col min="7" max="16384" width="9.109375" style="2"/>
  </cols>
  <sheetData>
    <row r="1" spans="1:6" ht="30.75" customHeight="1" x14ac:dyDescent="0.25">
      <c r="B1" s="86" t="s">
        <v>118</v>
      </c>
      <c r="C1" s="86"/>
      <c r="D1" s="86"/>
      <c r="E1" s="86"/>
      <c r="F1" s="86"/>
    </row>
    <row r="2" spans="1:6" ht="16.5" customHeight="1" x14ac:dyDescent="0.25">
      <c r="B2" s="91" t="s">
        <v>63</v>
      </c>
      <c r="C2" s="91"/>
      <c r="D2" s="91"/>
      <c r="E2" s="91"/>
      <c r="F2" s="91"/>
    </row>
    <row r="3" spans="1:6" ht="32.25" customHeight="1" x14ac:dyDescent="0.3">
      <c r="A3" s="92" t="s">
        <v>87</v>
      </c>
      <c r="B3" s="92"/>
      <c r="C3" s="92"/>
      <c r="D3" s="92"/>
      <c r="E3" s="92"/>
      <c r="F3" s="92"/>
    </row>
    <row r="4" spans="1:6" x14ac:dyDescent="0.25">
      <c r="A4" s="34"/>
      <c r="B4" s="39"/>
      <c r="C4" s="34"/>
      <c r="D4" s="34"/>
      <c r="E4" s="34"/>
      <c r="F4" s="34"/>
    </row>
    <row r="5" spans="1:6" ht="26.4" x14ac:dyDescent="0.25">
      <c r="A5" s="22" t="s">
        <v>35</v>
      </c>
      <c r="B5" s="9" t="s">
        <v>36</v>
      </c>
      <c r="C5" s="9" t="s">
        <v>27</v>
      </c>
      <c r="D5" s="22" t="s">
        <v>37</v>
      </c>
      <c r="E5" s="9" t="s">
        <v>38</v>
      </c>
      <c r="F5" s="9" t="s">
        <v>39</v>
      </c>
    </row>
    <row r="6" spans="1:6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6" ht="198" x14ac:dyDescent="0.25">
      <c r="A7" s="22">
        <v>1</v>
      </c>
      <c r="B7" s="8" t="s">
        <v>152</v>
      </c>
      <c r="C7" s="40" t="s">
        <v>10</v>
      </c>
      <c r="D7" s="21" t="s">
        <v>89</v>
      </c>
      <c r="E7" s="9" t="s">
        <v>88</v>
      </c>
      <c r="F7" s="9" t="s">
        <v>40</v>
      </c>
    </row>
    <row r="8" spans="1:6" ht="198" x14ac:dyDescent="0.25">
      <c r="A8" s="22">
        <v>2</v>
      </c>
      <c r="B8" s="8" t="s">
        <v>153</v>
      </c>
      <c r="C8" s="40" t="s">
        <v>10</v>
      </c>
      <c r="D8" s="21" t="s">
        <v>90</v>
      </c>
      <c r="E8" s="9" t="s">
        <v>88</v>
      </c>
      <c r="F8" s="9" t="s">
        <v>40</v>
      </c>
    </row>
    <row r="9" spans="1:6" ht="184.8" x14ac:dyDescent="0.25">
      <c r="A9" s="22">
        <v>3</v>
      </c>
      <c r="B9" s="8" t="s">
        <v>154</v>
      </c>
      <c r="C9" s="40" t="s">
        <v>10</v>
      </c>
      <c r="D9" s="21" t="s">
        <v>91</v>
      </c>
      <c r="E9" s="9" t="s">
        <v>88</v>
      </c>
      <c r="F9" s="9" t="s">
        <v>40</v>
      </c>
    </row>
    <row r="10" spans="1:6" ht="184.8" x14ac:dyDescent="0.25">
      <c r="A10" s="22">
        <v>4</v>
      </c>
      <c r="B10" s="8" t="s">
        <v>149</v>
      </c>
      <c r="C10" s="40" t="s">
        <v>10</v>
      </c>
      <c r="D10" s="21" t="s">
        <v>92</v>
      </c>
      <c r="E10" s="9" t="s">
        <v>88</v>
      </c>
      <c r="F10" s="9" t="s">
        <v>40</v>
      </c>
    </row>
    <row r="11" spans="1:6" ht="118.8" x14ac:dyDescent="0.25">
      <c r="A11" s="22">
        <v>5</v>
      </c>
      <c r="B11" s="8" t="s">
        <v>150</v>
      </c>
      <c r="C11" s="40" t="s">
        <v>10</v>
      </c>
      <c r="D11" s="21" t="s">
        <v>94</v>
      </c>
      <c r="E11" s="9" t="s">
        <v>93</v>
      </c>
      <c r="F11" s="9" t="s">
        <v>40</v>
      </c>
    </row>
    <row r="12" spans="1:6" ht="237.6" x14ac:dyDescent="0.25">
      <c r="A12" s="22">
        <v>6</v>
      </c>
      <c r="B12" s="8" t="s">
        <v>151</v>
      </c>
      <c r="C12" s="40" t="s">
        <v>70</v>
      </c>
      <c r="D12" s="21" t="s">
        <v>95</v>
      </c>
      <c r="E12" s="9" t="s">
        <v>88</v>
      </c>
      <c r="F12" s="9" t="s">
        <v>40</v>
      </c>
    </row>
    <row r="13" spans="1:6" ht="118.8" x14ac:dyDescent="0.25">
      <c r="A13" s="22">
        <v>7</v>
      </c>
      <c r="B13" s="8" t="s">
        <v>155</v>
      </c>
      <c r="C13" s="40" t="s">
        <v>10</v>
      </c>
      <c r="D13" s="21" t="s">
        <v>96</v>
      </c>
      <c r="E13" s="9" t="s">
        <v>93</v>
      </c>
      <c r="F13" s="9" t="s">
        <v>40</v>
      </c>
    </row>
    <row r="14" spans="1:6" ht="52.8" x14ac:dyDescent="0.25">
      <c r="A14" s="22">
        <v>8</v>
      </c>
      <c r="B14" s="8" t="s">
        <v>156</v>
      </c>
      <c r="C14" s="40" t="s">
        <v>71</v>
      </c>
      <c r="D14" s="21" t="s">
        <v>97</v>
      </c>
      <c r="E14" s="9" t="s">
        <v>174</v>
      </c>
      <c r="F14" s="9" t="s">
        <v>40</v>
      </c>
    </row>
    <row r="15" spans="1:6" ht="198" x14ac:dyDescent="0.25">
      <c r="A15" s="22">
        <v>9</v>
      </c>
      <c r="B15" s="8" t="s">
        <v>157</v>
      </c>
      <c r="C15" s="40" t="s">
        <v>10</v>
      </c>
      <c r="D15" s="21" t="s">
        <v>159</v>
      </c>
      <c r="E15" s="9" t="s">
        <v>88</v>
      </c>
      <c r="F15" s="9" t="s">
        <v>40</v>
      </c>
    </row>
    <row r="16" spans="1:6" ht="105.6" x14ac:dyDescent="0.25">
      <c r="A16" s="22">
        <v>10</v>
      </c>
      <c r="B16" s="8" t="s">
        <v>158</v>
      </c>
      <c r="C16" s="40" t="s">
        <v>72</v>
      </c>
      <c r="D16" s="21" t="s">
        <v>98</v>
      </c>
      <c r="E16" s="9" t="s">
        <v>88</v>
      </c>
      <c r="F16" s="9" t="s">
        <v>40</v>
      </c>
    </row>
    <row r="17" spans="1:6" ht="105.6" x14ac:dyDescent="0.25">
      <c r="A17" s="22">
        <v>11</v>
      </c>
      <c r="B17" s="8" t="s">
        <v>160</v>
      </c>
      <c r="C17" s="1" t="s">
        <v>66</v>
      </c>
      <c r="D17" s="21" t="s">
        <v>99</v>
      </c>
      <c r="E17" s="9" t="s">
        <v>100</v>
      </c>
      <c r="F17" s="9" t="s">
        <v>40</v>
      </c>
    </row>
    <row r="18" spans="1:6" ht="105.6" x14ac:dyDescent="0.25">
      <c r="A18" s="22">
        <v>12</v>
      </c>
      <c r="B18" s="8" t="s">
        <v>161</v>
      </c>
      <c r="C18" s="1" t="s">
        <v>66</v>
      </c>
      <c r="D18" s="21" t="s">
        <v>101</v>
      </c>
      <c r="E18" s="9" t="s">
        <v>100</v>
      </c>
      <c r="F18" s="9" t="s">
        <v>40</v>
      </c>
    </row>
    <row r="19" spans="1:6" ht="105.6" x14ac:dyDescent="0.25">
      <c r="A19" s="22">
        <v>13</v>
      </c>
      <c r="B19" s="8" t="s">
        <v>162</v>
      </c>
      <c r="C19" s="1" t="s">
        <v>67</v>
      </c>
      <c r="D19" s="21" t="s">
        <v>102</v>
      </c>
      <c r="E19" s="9" t="s">
        <v>88</v>
      </c>
      <c r="F19" s="9" t="s">
        <v>40</v>
      </c>
    </row>
    <row r="20" spans="1:6" ht="132" x14ac:dyDescent="0.25">
      <c r="A20" s="22">
        <v>14</v>
      </c>
      <c r="B20" s="8" t="s">
        <v>103</v>
      </c>
      <c r="C20" s="1" t="s">
        <v>73</v>
      </c>
      <c r="D20" s="21" t="s">
        <v>104</v>
      </c>
      <c r="E20" s="9" t="s">
        <v>88</v>
      </c>
      <c r="F20" s="9" t="s">
        <v>40</v>
      </c>
    </row>
    <row r="21" spans="1:6" ht="132" x14ac:dyDescent="0.25">
      <c r="A21" s="22">
        <v>15</v>
      </c>
      <c r="B21" s="8" t="s">
        <v>105</v>
      </c>
      <c r="C21" s="1" t="s">
        <v>74</v>
      </c>
      <c r="D21" s="21" t="s">
        <v>106</v>
      </c>
      <c r="E21" s="9" t="s">
        <v>100</v>
      </c>
      <c r="F21" s="9" t="s">
        <v>40</v>
      </c>
    </row>
  </sheetData>
  <mergeCells count="3">
    <mergeCell ref="B1:F1"/>
    <mergeCell ref="B2:F2"/>
    <mergeCell ref="A3:F3"/>
  </mergeCells>
  <pageMargins left="0.35433070866141736" right="0.35433070866141736" top="0.59055118110236227" bottom="0.59055118110236227" header="0.51181102362204722" footer="0.51181102362204722"/>
  <pageSetup paperSize="9" scale="7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opLeftCell="A2" workbookViewId="0">
      <selection activeCell="C57" sqref="C57:C63"/>
    </sheetView>
  </sheetViews>
  <sheetFormatPr defaultColWidth="9.109375" defaultRowHeight="13.2" x14ac:dyDescent="0.25"/>
  <cols>
    <col min="1" max="1" width="57" style="2" customWidth="1"/>
    <col min="2" max="2" width="49.109375" style="2" customWidth="1"/>
    <col min="3" max="3" width="32.109375" style="2" customWidth="1"/>
    <col min="4" max="4" width="17.6640625" style="2" customWidth="1"/>
    <col min="5" max="5" width="17.6640625" style="41" customWidth="1"/>
    <col min="6" max="6" width="39.44140625" style="2" customWidth="1"/>
    <col min="7" max="16384" width="9.109375" style="2"/>
  </cols>
  <sheetData>
    <row r="1" spans="1:15" ht="30" customHeight="1" x14ac:dyDescent="0.25">
      <c r="A1" s="86" t="s">
        <v>119</v>
      </c>
      <c r="B1" s="86"/>
      <c r="C1" s="86"/>
      <c r="D1" s="86"/>
      <c r="E1" s="86"/>
      <c r="F1" s="86"/>
    </row>
    <row r="2" spans="1:15" ht="18" customHeight="1" x14ac:dyDescent="0.25">
      <c r="A2" s="91" t="s">
        <v>63</v>
      </c>
      <c r="B2" s="91"/>
      <c r="C2" s="91"/>
      <c r="D2" s="91"/>
      <c r="E2" s="91"/>
      <c r="F2" s="91"/>
    </row>
    <row r="3" spans="1:15" s="6" customFormat="1" ht="36" customHeight="1" x14ac:dyDescent="0.25">
      <c r="A3" s="88" t="s">
        <v>110</v>
      </c>
      <c r="B3" s="88"/>
      <c r="C3" s="88"/>
      <c r="D3" s="88"/>
      <c r="E3" s="88"/>
      <c r="F3" s="88"/>
    </row>
    <row r="4" spans="1:15" s="6" customFormat="1" ht="15.6" x14ac:dyDescent="0.25">
      <c r="A4" s="4"/>
      <c r="B4" s="4"/>
      <c r="C4" s="5"/>
      <c r="D4" s="5"/>
      <c r="E4" s="23"/>
    </row>
    <row r="5" spans="1:15" ht="15" customHeight="1" x14ac:dyDescent="0.25">
      <c r="A5" s="110" t="s">
        <v>28</v>
      </c>
      <c r="B5" s="108" t="s">
        <v>29</v>
      </c>
      <c r="C5" s="110" t="s">
        <v>30</v>
      </c>
      <c r="D5" s="104" t="s">
        <v>31</v>
      </c>
      <c r="E5" s="105"/>
      <c r="F5" s="108" t="s">
        <v>32</v>
      </c>
    </row>
    <row r="6" spans="1:15" ht="30" customHeight="1" x14ac:dyDescent="0.25">
      <c r="A6" s="110"/>
      <c r="B6" s="109"/>
      <c r="C6" s="110"/>
      <c r="D6" s="106"/>
      <c r="E6" s="107"/>
      <c r="F6" s="109"/>
    </row>
    <row r="7" spans="1:15" ht="13.8" x14ac:dyDescent="0.25">
      <c r="A7" s="11">
        <v>1</v>
      </c>
      <c r="B7" s="11">
        <v>2</v>
      </c>
      <c r="C7" s="11">
        <v>3</v>
      </c>
      <c r="D7" s="102">
        <v>4</v>
      </c>
      <c r="E7" s="103"/>
      <c r="F7" s="11">
        <v>5</v>
      </c>
    </row>
    <row r="8" spans="1:15" s="32" customFormat="1" ht="14.25" customHeight="1" x14ac:dyDescent="0.25">
      <c r="A8" s="69" t="s">
        <v>111</v>
      </c>
      <c r="B8" s="93" t="s">
        <v>163</v>
      </c>
      <c r="C8" s="99" t="s">
        <v>62</v>
      </c>
      <c r="D8" s="48" t="s">
        <v>164</v>
      </c>
      <c r="E8" s="52">
        <f>SUM(E9:E14)</f>
        <v>369261</v>
      </c>
      <c r="F8" s="99" t="s">
        <v>62</v>
      </c>
      <c r="G8" s="49"/>
      <c r="H8" s="49"/>
      <c r="I8" s="49"/>
      <c r="J8" s="49"/>
      <c r="K8" s="49"/>
      <c r="L8" s="49"/>
      <c r="M8" s="49"/>
      <c r="N8" s="49"/>
      <c r="O8" s="49"/>
    </row>
    <row r="9" spans="1:15" s="32" customFormat="1" ht="13.8" x14ac:dyDescent="0.25">
      <c r="A9" s="70"/>
      <c r="B9" s="94"/>
      <c r="C9" s="100"/>
      <c r="D9" s="50" t="s">
        <v>169</v>
      </c>
      <c r="E9" s="53">
        <f t="shared" ref="E9:E14" si="0">SUM(E16,E23)</f>
        <v>199946</v>
      </c>
      <c r="F9" s="100"/>
      <c r="G9" s="49"/>
      <c r="H9" s="49"/>
      <c r="I9" s="49"/>
      <c r="J9" s="49"/>
      <c r="K9" s="49"/>
      <c r="L9" s="49"/>
      <c r="M9" s="49"/>
      <c r="N9" s="49"/>
      <c r="O9" s="49"/>
    </row>
    <row r="10" spans="1:15" s="32" customFormat="1" ht="13.8" x14ac:dyDescent="0.25">
      <c r="A10" s="70"/>
      <c r="B10" s="94"/>
      <c r="C10" s="100"/>
      <c r="D10" s="50" t="s">
        <v>170</v>
      </c>
      <c r="E10" s="53">
        <f t="shared" si="0"/>
        <v>76815</v>
      </c>
      <c r="F10" s="100"/>
      <c r="G10" s="49"/>
      <c r="H10" s="49"/>
      <c r="I10" s="49"/>
      <c r="J10" s="49"/>
      <c r="K10" s="49"/>
      <c r="L10" s="49"/>
      <c r="M10" s="49"/>
      <c r="N10" s="49"/>
      <c r="O10" s="49"/>
    </row>
    <row r="11" spans="1:15" s="32" customFormat="1" ht="13.8" x14ac:dyDescent="0.25">
      <c r="A11" s="70"/>
      <c r="B11" s="94"/>
      <c r="C11" s="100"/>
      <c r="D11" s="50" t="s">
        <v>165</v>
      </c>
      <c r="E11" s="53">
        <f t="shared" si="0"/>
        <v>92500</v>
      </c>
      <c r="F11" s="100"/>
      <c r="G11" s="49"/>
      <c r="H11" s="49"/>
      <c r="I11" s="49"/>
      <c r="J11" s="49"/>
      <c r="K11" s="49"/>
      <c r="L11" s="49"/>
      <c r="M11" s="49"/>
      <c r="N11" s="49"/>
      <c r="O11" s="49"/>
    </row>
    <row r="12" spans="1:15" s="32" customFormat="1" ht="13.8" x14ac:dyDescent="0.25">
      <c r="A12" s="70"/>
      <c r="B12" s="94"/>
      <c r="C12" s="100"/>
      <c r="D12" s="50" t="s">
        <v>166</v>
      </c>
      <c r="E12" s="53">
        <f t="shared" si="0"/>
        <v>0</v>
      </c>
      <c r="F12" s="100"/>
      <c r="G12" s="49"/>
      <c r="H12" s="49"/>
      <c r="I12" s="49"/>
      <c r="J12" s="49"/>
      <c r="K12" s="49"/>
      <c r="L12" s="49"/>
      <c r="M12" s="49"/>
      <c r="N12" s="49"/>
      <c r="O12" s="49"/>
    </row>
    <row r="13" spans="1:15" s="32" customFormat="1" ht="13.8" x14ac:dyDescent="0.25">
      <c r="A13" s="70"/>
      <c r="B13" s="94"/>
      <c r="C13" s="100"/>
      <c r="D13" s="50" t="s">
        <v>167</v>
      </c>
      <c r="E13" s="53">
        <f t="shared" si="0"/>
        <v>0</v>
      </c>
      <c r="F13" s="100"/>
      <c r="G13" s="49"/>
      <c r="H13" s="49"/>
      <c r="I13" s="49"/>
      <c r="J13" s="49"/>
      <c r="K13" s="49"/>
      <c r="L13" s="49"/>
      <c r="M13" s="49"/>
      <c r="N13" s="49"/>
      <c r="O13" s="49"/>
    </row>
    <row r="14" spans="1:15" s="32" customFormat="1" ht="13.8" x14ac:dyDescent="0.25">
      <c r="A14" s="70"/>
      <c r="B14" s="95"/>
      <c r="C14" s="101"/>
      <c r="D14" s="51" t="s">
        <v>168</v>
      </c>
      <c r="E14" s="54">
        <f t="shared" si="0"/>
        <v>0</v>
      </c>
      <c r="F14" s="101"/>
      <c r="G14" s="49"/>
      <c r="H14" s="49"/>
      <c r="I14" s="49"/>
      <c r="J14" s="49"/>
      <c r="K14" s="49"/>
      <c r="L14" s="49"/>
      <c r="M14" s="49"/>
      <c r="N14" s="49"/>
      <c r="O14" s="49"/>
    </row>
    <row r="15" spans="1:15" s="32" customFormat="1" ht="14.25" customHeight="1" x14ac:dyDescent="0.25">
      <c r="A15" s="70"/>
      <c r="B15" s="93" t="s">
        <v>34</v>
      </c>
      <c r="C15" s="99" t="s">
        <v>62</v>
      </c>
      <c r="D15" s="48" t="s">
        <v>164</v>
      </c>
      <c r="E15" s="55">
        <f>SUM(E16:E21)</f>
        <v>27711</v>
      </c>
      <c r="F15" s="99" t="s">
        <v>62</v>
      </c>
      <c r="G15" s="49"/>
      <c r="H15" s="49"/>
      <c r="I15" s="49"/>
      <c r="J15" s="49"/>
      <c r="K15" s="49"/>
      <c r="L15" s="49"/>
      <c r="M15" s="49"/>
      <c r="N15" s="49"/>
      <c r="O15" s="49"/>
    </row>
    <row r="16" spans="1:15" s="32" customFormat="1" ht="13.8" x14ac:dyDescent="0.25">
      <c r="A16" s="70"/>
      <c r="B16" s="94"/>
      <c r="C16" s="100"/>
      <c r="D16" s="50" t="s">
        <v>169</v>
      </c>
      <c r="E16" s="53">
        <f t="shared" ref="E16:E21" si="1">SUM(E51,E72)</f>
        <v>27711</v>
      </c>
      <c r="F16" s="100"/>
      <c r="G16" s="49"/>
      <c r="H16" s="49"/>
      <c r="I16" s="49"/>
      <c r="J16" s="49"/>
      <c r="K16" s="49"/>
      <c r="L16" s="49"/>
      <c r="M16" s="49"/>
      <c r="N16" s="49"/>
      <c r="O16" s="49"/>
    </row>
    <row r="17" spans="1:15" s="32" customFormat="1" ht="13.8" x14ac:dyDescent="0.25">
      <c r="A17" s="70"/>
      <c r="B17" s="94"/>
      <c r="C17" s="100"/>
      <c r="D17" s="50" t="s">
        <v>170</v>
      </c>
      <c r="E17" s="53">
        <f t="shared" si="1"/>
        <v>0</v>
      </c>
      <c r="F17" s="100"/>
      <c r="G17" s="49"/>
      <c r="H17" s="49"/>
      <c r="I17" s="49"/>
      <c r="J17" s="49"/>
      <c r="K17" s="49"/>
      <c r="L17" s="49"/>
      <c r="M17" s="49"/>
      <c r="N17" s="49"/>
      <c r="O17" s="49"/>
    </row>
    <row r="18" spans="1:15" s="32" customFormat="1" ht="13.8" x14ac:dyDescent="0.25">
      <c r="A18" s="70"/>
      <c r="B18" s="94"/>
      <c r="C18" s="100"/>
      <c r="D18" s="50" t="s">
        <v>165</v>
      </c>
      <c r="E18" s="53">
        <f t="shared" si="1"/>
        <v>0</v>
      </c>
      <c r="F18" s="100"/>
      <c r="G18" s="49"/>
      <c r="H18" s="49"/>
      <c r="I18" s="49"/>
      <c r="J18" s="49"/>
      <c r="K18" s="49"/>
      <c r="L18" s="49"/>
      <c r="M18" s="49"/>
      <c r="N18" s="49"/>
      <c r="O18" s="49"/>
    </row>
    <row r="19" spans="1:15" s="32" customFormat="1" ht="13.8" x14ac:dyDescent="0.25">
      <c r="A19" s="70"/>
      <c r="B19" s="94"/>
      <c r="C19" s="100"/>
      <c r="D19" s="50" t="s">
        <v>166</v>
      </c>
      <c r="E19" s="53">
        <f t="shared" si="1"/>
        <v>0</v>
      </c>
      <c r="F19" s="100"/>
      <c r="G19" s="49"/>
      <c r="H19" s="49"/>
      <c r="I19" s="49"/>
      <c r="J19" s="49"/>
      <c r="K19" s="49"/>
      <c r="L19" s="49"/>
      <c r="M19" s="49"/>
      <c r="N19" s="49"/>
      <c r="O19" s="49"/>
    </row>
    <row r="20" spans="1:15" s="32" customFormat="1" ht="13.8" x14ac:dyDescent="0.25">
      <c r="A20" s="70"/>
      <c r="B20" s="94"/>
      <c r="C20" s="100"/>
      <c r="D20" s="50" t="s">
        <v>167</v>
      </c>
      <c r="E20" s="53">
        <f t="shared" si="1"/>
        <v>0</v>
      </c>
      <c r="F20" s="100"/>
      <c r="G20" s="49"/>
      <c r="H20" s="49"/>
      <c r="I20" s="49"/>
      <c r="J20" s="49"/>
      <c r="K20" s="49"/>
      <c r="L20" s="49"/>
      <c r="M20" s="49"/>
      <c r="N20" s="49"/>
      <c r="O20" s="49"/>
    </row>
    <row r="21" spans="1:15" s="32" customFormat="1" ht="13.8" x14ac:dyDescent="0.25">
      <c r="A21" s="70"/>
      <c r="B21" s="95"/>
      <c r="C21" s="101"/>
      <c r="D21" s="51" t="s">
        <v>168</v>
      </c>
      <c r="E21" s="54">
        <f t="shared" si="1"/>
        <v>0</v>
      </c>
      <c r="F21" s="101"/>
      <c r="G21" s="49"/>
      <c r="H21" s="49"/>
      <c r="I21" s="49"/>
      <c r="J21" s="49"/>
      <c r="K21" s="49"/>
      <c r="L21" s="49"/>
      <c r="M21" s="49"/>
      <c r="N21" s="49"/>
      <c r="O21" s="49"/>
    </row>
    <row r="22" spans="1:15" s="32" customFormat="1" ht="14.25" customHeight="1" x14ac:dyDescent="0.25">
      <c r="A22" s="70"/>
      <c r="B22" s="93" t="s">
        <v>8</v>
      </c>
      <c r="C22" s="99" t="s">
        <v>62</v>
      </c>
      <c r="D22" s="48" t="s">
        <v>164</v>
      </c>
      <c r="E22" s="55">
        <f>SUM(E23:E28)</f>
        <v>341550</v>
      </c>
      <c r="F22" s="99" t="s">
        <v>62</v>
      </c>
      <c r="G22" s="49"/>
      <c r="H22" s="49"/>
      <c r="I22" s="49"/>
      <c r="J22" s="49"/>
      <c r="K22" s="49"/>
      <c r="L22" s="49"/>
      <c r="M22" s="49"/>
      <c r="N22" s="49"/>
      <c r="O22" s="49"/>
    </row>
    <row r="23" spans="1:15" s="32" customFormat="1" ht="13.8" x14ac:dyDescent="0.25">
      <c r="A23" s="70"/>
      <c r="B23" s="94"/>
      <c r="C23" s="100"/>
      <c r="D23" s="50" t="s">
        <v>169</v>
      </c>
      <c r="E23" s="53">
        <f t="shared" ref="E23:E28" si="2">SUM(E37,E58)</f>
        <v>172235</v>
      </c>
      <c r="F23" s="100"/>
      <c r="G23" s="49"/>
      <c r="H23" s="49"/>
      <c r="I23" s="49"/>
      <c r="J23" s="49"/>
      <c r="K23" s="49"/>
      <c r="L23" s="49"/>
      <c r="M23" s="49"/>
      <c r="N23" s="49"/>
      <c r="O23" s="49"/>
    </row>
    <row r="24" spans="1:15" s="32" customFormat="1" ht="13.8" x14ac:dyDescent="0.25">
      <c r="A24" s="70"/>
      <c r="B24" s="94"/>
      <c r="C24" s="100"/>
      <c r="D24" s="50" t="s">
        <v>170</v>
      </c>
      <c r="E24" s="53">
        <f t="shared" si="2"/>
        <v>76815</v>
      </c>
      <c r="F24" s="100"/>
      <c r="G24" s="49"/>
      <c r="H24" s="49"/>
      <c r="I24" s="49"/>
      <c r="J24" s="49"/>
      <c r="K24" s="49"/>
      <c r="L24" s="49"/>
      <c r="M24" s="49"/>
      <c r="N24" s="49"/>
      <c r="O24" s="49"/>
    </row>
    <row r="25" spans="1:15" s="32" customFormat="1" ht="13.8" x14ac:dyDescent="0.25">
      <c r="A25" s="70"/>
      <c r="B25" s="94"/>
      <c r="C25" s="100"/>
      <c r="D25" s="50" t="s">
        <v>165</v>
      </c>
      <c r="E25" s="53">
        <f t="shared" si="2"/>
        <v>92500</v>
      </c>
      <c r="F25" s="100"/>
      <c r="G25" s="49"/>
      <c r="H25" s="49"/>
      <c r="I25" s="49"/>
      <c r="J25" s="49"/>
      <c r="K25" s="49"/>
      <c r="L25" s="49"/>
      <c r="M25" s="49"/>
      <c r="N25" s="49"/>
      <c r="O25" s="49"/>
    </row>
    <row r="26" spans="1:15" s="32" customFormat="1" ht="13.8" x14ac:dyDescent="0.25">
      <c r="A26" s="70"/>
      <c r="B26" s="94"/>
      <c r="C26" s="100"/>
      <c r="D26" s="50" t="s">
        <v>166</v>
      </c>
      <c r="E26" s="53">
        <f t="shared" si="2"/>
        <v>0</v>
      </c>
      <c r="F26" s="100"/>
      <c r="G26" s="49"/>
      <c r="H26" s="49"/>
      <c r="I26" s="49"/>
      <c r="J26" s="49"/>
      <c r="K26" s="49"/>
      <c r="L26" s="49"/>
      <c r="M26" s="49"/>
      <c r="N26" s="49"/>
      <c r="O26" s="49"/>
    </row>
    <row r="27" spans="1:15" s="32" customFormat="1" ht="13.8" x14ac:dyDescent="0.25">
      <c r="A27" s="70"/>
      <c r="B27" s="94"/>
      <c r="C27" s="100"/>
      <c r="D27" s="50" t="s">
        <v>167</v>
      </c>
      <c r="E27" s="53">
        <f t="shared" si="2"/>
        <v>0</v>
      </c>
      <c r="F27" s="100"/>
      <c r="G27" s="49"/>
      <c r="H27" s="49"/>
      <c r="I27" s="49"/>
      <c r="J27" s="49"/>
      <c r="K27" s="49"/>
      <c r="L27" s="49"/>
      <c r="M27" s="49"/>
      <c r="N27" s="49"/>
      <c r="O27" s="49"/>
    </row>
    <row r="28" spans="1:15" s="32" customFormat="1" ht="13.8" x14ac:dyDescent="0.25">
      <c r="A28" s="71"/>
      <c r="B28" s="95"/>
      <c r="C28" s="101"/>
      <c r="D28" s="51" t="s">
        <v>168</v>
      </c>
      <c r="E28" s="54">
        <f t="shared" si="2"/>
        <v>0</v>
      </c>
      <c r="F28" s="101"/>
      <c r="G28" s="49"/>
      <c r="H28" s="49"/>
      <c r="I28" s="49"/>
      <c r="J28" s="49"/>
      <c r="K28" s="49"/>
      <c r="L28" s="49"/>
      <c r="M28" s="49"/>
      <c r="N28" s="49"/>
      <c r="O28" s="49"/>
    </row>
    <row r="29" spans="1:15" s="32" customFormat="1" ht="14.25" customHeight="1" x14ac:dyDescent="0.25">
      <c r="A29" s="69" t="s">
        <v>112</v>
      </c>
      <c r="B29" s="93" t="s">
        <v>163</v>
      </c>
      <c r="C29" s="99" t="s">
        <v>62</v>
      </c>
      <c r="D29" s="48" t="s">
        <v>164</v>
      </c>
      <c r="E29" s="55">
        <f>SUM(E30:E35)</f>
        <v>333550</v>
      </c>
      <c r="F29" s="99" t="s">
        <v>62</v>
      </c>
      <c r="G29" s="49"/>
      <c r="H29" s="49"/>
      <c r="I29" s="49"/>
      <c r="J29" s="49"/>
      <c r="K29" s="49"/>
      <c r="L29" s="49"/>
      <c r="M29" s="49"/>
      <c r="N29" s="49"/>
      <c r="O29" s="49"/>
    </row>
    <row r="30" spans="1:15" s="32" customFormat="1" ht="13.8" x14ac:dyDescent="0.25">
      <c r="A30" s="70"/>
      <c r="B30" s="94"/>
      <c r="C30" s="100"/>
      <c r="D30" s="50" t="s">
        <v>169</v>
      </c>
      <c r="E30" s="53">
        <f t="shared" ref="E30:E35" si="3">SUM(E37)</f>
        <v>172235</v>
      </c>
      <c r="F30" s="100"/>
      <c r="G30" s="49"/>
      <c r="H30" s="49"/>
      <c r="I30" s="49"/>
      <c r="J30" s="49"/>
      <c r="K30" s="49"/>
      <c r="L30" s="49"/>
      <c r="M30" s="49"/>
      <c r="N30" s="49"/>
      <c r="O30" s="49"/>
    </row>
    <row r="31" spans="1:15" s="32" customFormat="1" ht="13.8" x14ac:dyDescent="0.25">
      <c r="A31" s="70"/>
      <c r="B31" s="94"/>
      <c r="C31" s="100"/>
      <c r="D31" s="50" t="s">
        <v>170</v>
      </c>
      <c r="E31" s="53">
        <f t="shared" si="3"/>
        <v>73815</v>
      </c>
      <c r="F31" s="100"/>
      <c r="G31" s="49"/>
      <c r="H31" s="49"/>
      <c r="I31" s="49"/>
      <c r="J31" s="49"/>
      <c r="K31" s="49"/>
      <c r="L31" s="49"/>
      <c r="M31" s="49"/>
      <c r="N31" s="49"/>
      <c r="O31" s="49"/>
    </row>
    <row r="32" spans="1:15" s="32" customFormat="1" ht="13.8" x14ac:dyDescent="0.25">
      <c r="A32" s="70"/>
      <c r="B32" s="94"/>
      <c r="C32" s="100"/>
      <c r="D32" s="50" t="s">
        <v>165</v>
      </c>
      <c r="E32" s="53">
        <f t="shared" si="3"/>
        <v>87500</v>
      </c>
      <c r="F32" s="100"/>
      <c r="G32" s="49"/>
      <c r="H32" s="49"/>
      <c r="I32" s="49"/>
      <c r="J32" s="49"/>
      <c r="K32" s="49"/>
      <c r="L32" s="49"/>
      <c r="M32" s="49"/>
      <c r="N32" s="49"/>
      <c r="O32" s="49"/>
    </row>
    <row r="33" spans="1:15" s="32" customFormat="1" ht="13.8" x14ac:dyDescent="0.25">
      <c r="A33" s="70"/>
      <c r="B33" s="94"/>
      <c r="C33" s="100"/>
      <c r="D33" s="50" t="s">
        <v>166</v>
      </c>
      <c r="E33" s="53">
        <f t="shared" si="3"/>
        <v>0</v>
      </c>
      <c r="F33" s="100"/>
      <c r="G33" s="49"/>
      <c r="H33" s="49"/>
      <c r="I33" s="49"/>
      <c r="J33" s="49"/>
      <c r="K33" s="49"/>
      <c r="L33" s="49"/>
      <c r="M33" s="49"/>
      <c r="N33" s="49"/>
      <c r="O33" s="49"/>
    </row>
    <row r="34" spans="1:15" s="32" customFormat="1" ht="13.8" x14ac:dyDescent="0.25">
      <c r="A34" s="70"/>
      <c r="B34" s="94"/>
      <c r="C34" s="100"/>
      <c r="D34" s="50" t="s">
        <v>167</v>
      </c>
      <c r="E34" s="53">
        <f t="shared" si="3"/>
        <v>0</v>
      </c>
      <c r="F34" s="100"/>
      <c r="G34" s="49"/>
      <c r="H34" s="49"/>
      <c r="I34" s="49"/>
      <c r="J34" s="49"/>
      <c r="K34" s="49"/>
      <c r="L34" s="49"/>
      <c r="M34" s="49"/>
      <c r="N34" s="49"/>
      <c r="O34" s="49"/>
    </row>
    <row r="35" spans="1:15" s="32" customFormat="1" ht="13.8" x14ac:dyDescent="0.25">
      <c r="A35" s="70"/>
      <c r="B35" s="95"/>
      <c r="C35" s="101"/>
      <c r="D35" s="51" t="s">
        <v>168</v>
      </c>
      <c r="E35" s="53">
        <f t="shared" si="3"/>
        <v>0</v>
      </c>
      <c r="F35" s="101"/>
      <c r="G35" s="49"/>
      <c r="H35" s="49"/>
      <c r="I35" s="49"/>
      <c r="J35" s="49"/>
      <c r="K35" s="49"/>
      <c r="L35" s="49"/>
      <c r="M35" s="49"/>
      <c r="N35" s="49"/>
      <c r="O35" s="49"/>
    </row>
    <row r="36" spans="1:15" s="32" customFormat="1" ht="14.25" customHeight="1" x14ac:dyDescent="0.25">
      <c r="A36" s="70"/>
      <c r="B36" s="93" t="s">
        <v>8</v>
      </c>
      <c r="C36" s="57" t="s">
        <v>173</v>
      </c>
      <c r="D36" s="48" t="s">
        <v>164</v>
      </c>
      <c r="E36" s="55">
        <f>SUM(E37:E42)</f>
        <v>333550</v>
      </c>
      <c r="F36" s="99" t="s">
        <v>62</v>
      </c>
      <c r="G36" s="49"/>
      <c r="H36" s="49"/>
      <c r="I36" s="49"/>
      <c r="J36" s="49"/>
      <c r="K36" s="49"/>
      <c r="L36" s="49"/>
      <c r="M36" s="49"/>
      <c r="N36" s="49"/>
      <c r="O36" s="49"/>
    </row>
    <row r="37" spans="1:15" s="32" customFormat="1" ht="13.8" x14ac:dyDescent="0.25">
      <c r="A37" s="70"/>
      <c r="B37" s="94"/>
      <c r="C37" s="57"/>
      <c r="D37" s="50" t="s">
        <v>169</v>
      </c>
      <c r="E37" s="53">
        <v>172235</v>
      </c>
      <c r="F37" s="100"/>
      <c r="G37" s="49"/>
      <c r="H37" s="49"/>
      <c r="I37" s="49"/>
      <c r="J37" s="49"/>
      <c r="K37" s="49"/>
      <c r="L37" s="49"/>
      <c r="M37" s="49"/>
      <c r="N37" s="49"/>
      <c r="O37" s="49"/>
    </row>
    <row r="38" spans="1:15" s="32" customFormat="1" ht="13.8" x14ac:dyDescent="0.25">
      <c r="A38" s="70"/>
      <c r="B38" s="94"/>
      <c r="C38" s="57"/>
      <c r="D38" s="50" t="s">
        <v>170</v>
      </c>
      <c r="E38" s="53">
        <v>73815</v>
      </c>
      <c r="F38" s="100"/>
      <c r="G38" s="49"/>
      <c r="H38" s="49"/>
      <c r="I38" s="49"/>
      <c r="J38" s="49"/>
      <c r="K38" s="49"/>
      <c r="L38" s="49"/>
      <c r="M38" s="49"/>
      <c r="N38" s="49"/>
      <c r="O38" s="49"/>
    </row>
    <row r="39" spans="1:15" s="32" customFormat="1" ht="13.8" x14ac:dyDescent="0.25">
      <c r="A39" s="70"/>
      <c r="B39" s="94"/>
      <c r="C39" s="57"/>
      <c r="D39" s="50" t="s">
        <v>165</v>
      </c>
      <c r="E39" s="53">
        <v>87500</v>
      </c>
      <c r="F39" s="100"/>
      <c r="G39" s="49"/>
      <c r="H39" s="49"/>
      <c r="I39" s="49"/>
      <c r="J39" s="49"/>
      <c r="K39" s="49"/>
      <c r="L39" s="49"/>
      <c r="M39" s="49"/>
      <c r="N39" s="49"/>
      <c r="O39" s="49"/>
    </row>
    <row r="40" spans="1:15" s="32" customFormat="1" ht="13.8" x14ac:dyDescent="0.25">
      <c r="A40" s="70"/>
      <c r="B40" s="94"/>
      <c r="C40" s="57"/>
      <c r="D40" s="50" t="s">
        <v>166</v>
      </c>
      <c r="E40" s="53">
        <v>0</v>
      </c>
      <c r="F40" s="100"/>
      <c r="G40" s="49"/>
      <c r="H40" s="49"/>
      <c r="I40" s="49"/>
      <c r="J40" s="49"/>
      <c r="K40" s="49"/>
      <c r="L40" s="49"/>
      <c r="M40" s="49"/>
      <c r="N40" s="49"/>
      <c r="O40" s="49"/>
    </row>
    <row r="41" spans="1:15" s="32" customFormat="1" ht="13.8" x14ac:dyDescent="0.25">
      <c r="A41" s="70"/>
      <c r="B41" s="94"/>
      <c r="C41" s="57"/>
      <c r="D41" s="50" t="s">
        <v>167</v>
      </c>
      <c r="E41" s="53">
        <v>0</v>
      </c>
      <c r="F41" s="100"/>
      <c r="G41" s="49"/>
      <c r="H41" s="49"/>
      <c r="I41" s="49"/>
      <c r="J41" s="49"/>
      <c r="K41" s="49"/>
      <c r="L41" s="49"/>
      <c r="M41" s="49"/>
      <c r="N41" s="49"/>
      <c r="O41" s="49"/>
    </row>
    <row r="42" spans="1:15" s="32" customFormat="1" ht="13.8" x14ac:dyDescent="0.25">
      <c r="A42" s="71"/>
      <c r="B42" s="95"/>
      <c r="C42" s="57"/>
      <c r="D42" s="51" t="s">
        <v>168</v>
      </c>
      <c r="E42" s="54">
        <v>0</v>
      </c>
      <c r="F42" s="101"/>
      <c r="G42" s="49"/>
      <c r="H42" s="49"/>
      <c r="I42" s="49"/>
      <c r="J42" s="49"/>
      <c r="K42" s="49"/>
      <c r="L42" s="49"/>
      <c r="M42" s="49"/>
      <c r="N42" s="49"/>
      <c r="O42" s="49"/>
    </row>
    <row r="43" spans="1:15" s="32" customFormat="1" ht="14.25" customHeight="1" x14ac:dyDescent="0.25">
      <c r="A43" s="69" t="s">
        <v>113</v>
      </c>
      <c r="B43" s="93" t="s">
        <v>163</v>
      </c>
      <c r="C43" s="99" t="s">
        <v>62</v>
      </c>
      <c r="D43" s="48" t="s">
        <v>164</v>
      </c>
      <c r="E43" s="52">
        <f>SUM(E44:E49)</f>
        <v>33486</v>
      </c>
      <c r="F43" s="99" t="s">
        <v>62</v>
      </c>
      <c r="G43" s="49"/>
      <c r="H43" s="49"/>
      <c r="I43" s="49"/>
      <c r="J43" s="49"/>
      <c r="K43" s="49"/>
      <c r="L43" s="49"/>
      <c r="M43" s="49"/>
      <c r="N43" s="49"/>
      <c r="O43" s="49"/>
    </row>
    <row r="44" spans="1:15" s="32" customFormat="1" ht="13.8" x14ac:dyDescent="0.25">
      <c r="A44" s="70"/>
      <c r="B44" s="94"/>
      <c r="C44" s="100"/>
      <c r="D44" s="50" t="s">
        <v>169</v>
      </c>
      <c r="E44" s="53">
        <f t="shared" ref="E44:E49" si="4">SUM(E51,E58)</f>
        <v>25486</v>
      </c>
      <c r="F44" s="100"/>
      <c r="G44" s="49"/>
      <c r="H44" s="49"/>
      <c r="I44" s="49"/>
      <c r="J44" s="49"/>
      <c r="K44" s="49"/>
      <c r="L44" s="49"/>
      <c r="M44" s="49"/>
      <c r="N44" s="49"/>
      <c r="O44" s="49"/>
    </row>
    <row r="45" spans="1:15" s="32" customFormat="1" ht="13.8" x14ac:dyDescent="0.25">
      <c r="A45" s="70"/>
      <c r="B45" s="94"/>
      <c r="C45" s="100"/>
      <c r="D45" s="50" t="s">
        <v>170</v>
      </c>
      <c r="E45" s="53">
        <f t="shared" si="4"/>
        <v>3000</v>
      </c>
      <c r="F45" s="100"/>
      <c r="G45" s="49"/>
      <c r="H45" s="49"/>
      <c r="I45" s="49"/>
      <c r="J45" s="49"/>
      <c r="K45" s="49"/>
      <c r="L45" s="49"/>
      <c r="M45" s="49"/>
      <c r="N45" s="49"/>
      <c r="O45" s="49"/>
    </row>
    <row r="46" spans="1:15" s="32" customFormat="1" ht="13.8" x14ac:dyDescent="0.25">
      <c r="A46" s="70"/>
      <c r="B46" s="94"/>
      <c r="C46" s="100"/>
      <c r="D46" s="50" t="s">
        <v>165</v>
      </c>
      <c r="E46" s="53">
        <f t="shared" si="4"/>
        <v>5000</v>
      </c>
      <c r="F46" s="100"/>
      <c r="G46" s="49"/>
      <c r="H46" s="49"/>
      <c r="I46" s="49"/>
      <c r="J46" s="49"/>
      <c r="K46" s="49"/>
      <c r="L46" s="49"/>
      <c r="M46" s="49"/>
      <c r="N46" s="49"/>
      <c r="O46" s="49"/>
    </row>
    <row r="47" spans="1:15" s="32" customFormat="1" ht="13.8" x14ac:dyDescent="0.25">
      <c r="A47" s="70"/>
      <c r="B47" s="94"/>
      <c r="C47" s="100"/>
      <c r="D47" s="50" t="s">
        <v>166</v>
      </c>
      <c r="E47" s="53">
        <f t="shared" si="4"/>
        <v>0</v>
      </c>
      <c r="F47" s="100"/>
      <c r="G47" s="49"/>
      <c r="H47" s="49"/>
      <c r="I47" s="49"/>
      <c r="J47" s="49"/>
      <c r="K47" s="49"/>
      <c r="L47" s="49"/>
      <c r="M47" s="49"/>
      <c r="N47" s="49"/>
      <c r="O47" s="49"/>
    </row>
    <row r="48" spans="1:15" s="32" customFormat="1" ht="13.8" x14ac:dyDescent="0.25">
      <c r="A48" s="70"/>
      <c r="B48" s="94"/>
      <c r="C48" s="100"/>
      <c r="D48" s="50" t="s">
        <v>167</v>
      </c>
      <c r="E48" s="53">
        <f t="shared" si="4"/>
        <v>0</v>
      </c>
      <c r="F48" s="100"/>
      <c r="G48" s="49"/>
      <c r="H48" s="49"/>
      <c r="I48" s="49"/>
      <c r="J48" s="49"/>
      <c r="K48" s="49"/>
      <c r="L48" s="49"/>
      <c r="M48" s="49"/>
      <c r="N48" s="49"/>
      <c r="O48" s="49"/>
    </row>
    <row r="49" spans="1:15" s="32" customFormat="1" ht="13.8" x14ac:dyDescent="0.25">
      <c r="A49" s="70"/>
      <c r="B49" s="95"/>
      <c r="C49" s="101"/>
      <c r="D49" s="51" t="s">
        <v>168</v>
      </c>
      <c r="E49" s="53">
        <f t="shared" si="4"/>
        <v>0</v>
      </c>
      <c r="F49" s="101"/>
      <c r="G49" s="49"/>
      <c r="H49" s="49"/>
      <c r="I49" s="49"/>
      <c r="J49" s="49"/>
      <c r="K49" s="49"/>
      <c r="L49" s="49"/>
      <c r="M49" s="49"/>
      <c r="N49" s="49"/>
      <c r="O49" s="49"/>
    </row>
    <row r="50" spans="1:15" s="32" customFormat="1" ht="14.25" customHeight="1" x14ac:dyDescent="0.25">
      <c r="A50" s="70"/>
      <c r="B50" s="93" t="s">
        <v>34</v>
      </c>
      <c r="C50" s="96" t="s">
        <v>115</v>
      </c>
      <c r="D50" s="48" t="s">
        <v>164</v>
      </c>
      <c r="E50" s="55">
        <f>SUM(E51:E56)</f>
        <v>25486</v>
      </c>
      <c r="F50" s="99" t="s">
        <v>62</v>
      </c>
      <c r="G50" s="49"/>
      <c r="H50" s="49"/>
      <c r="I50" s="49"/>
      <c r="J50" s="49"/>
      <c r="K50" s="49"/>
      <c r="L50" s="49"/>
      <c r="M50" s="49"/>
      <c r="N50" s="49"/>
      <c r="O50" s="49"/>
    </row>
    <row r="51" spans="1:15" s="32" customFormat="1" ht="13.8" x14ac:dyDescent="0.25">
      <c r="A51" s="70"/>
      <c r="B51" s="94"/>
      <c r="C51" s="97"/>
      <c r="D51" s="50" t="s">
        <v>169</v>
      </c>
      <c r="E51" s="53">
        <v>25486</v>
      </c>
      <c r="F51" s="100"/>
      <c r="G51" s="49"/>
      <c r="H51" s="49"/>
      <c r="I51" s="49"/>
      <c r="J51" s="49"/>
      <c r="K51" s="49"/>
      <c r="L51" s="49"/>
      <c r="M51" s="49"/>
      <c r="N51" s="49"/>
      <c r="O51" s="49"/>
    </row>
    <row r="52" spans="1:15" s="32" customFormat="1" ht="13.8" x14ac:dyDescent="0.25">
      <c r="A52" s="70"/>
      <c r="B52" s="94"/>
      <c r="C52" s="97"/>
      <c r="D52" s="50" t="s">
        <v>170</v>
      </c>
      <c r="E52" s="53">
        <v>0</v>
      </c>
      <c r="F52" s="100"/>
      <c r="G52" s="49"/>
      <c r="H52" s="49"/>
      <c r="I52" s="49"/>
      <c r="J52" s="49"/>
      <c r="K52" s="49"/>
      <c r="L52" s="49"/>
      <c r="M52" s="49"/>
      <c r="N52" s="49"/>
      <c r="O52" s="49"/>
    </row>
    <row r="53" spans="1:15" s="32" customFormat="1" ht="13.8" x14ac:dyDescent="0.25">
      <c r="A53" s="70"/>
      <c r="B53" s="94"/>
      <c r="C53" s="97"/>
      <c r="D53" s="50" t="s">
        <v>165</v>
      </c>
      <c r="E53" s="53">
        <v>0</v>
      </c>
      <c r="F53" s="100"/>
      <c r="G53" s="49"/>
      <c r="H53" s="49"/>
      <c r="I53" s="49"/>
      <c r="J53" s="49"/>
      <c r="K53" s="49"/>
      <c r="L53" s="49"/>
      <c r="M53" s="49"/>
      <c r="N53" s="49"/>
      <c r="O53" s="49"/>
    </row>
    <row r="54" spans="1:15" s="32" customFormat="1" ht="13.8" x14ac:dyDescent="0.25">
      <c r="A54" s="70"/>
      <c r="B54" s="94"/>
      <c r="C54" s="97"/>
      <c r="D54" s="50" t="s">
        <v>166</v>
      </c>
      <c r="E54" s="53">
        <v>0</v>
      </c>
      <c r="F54" s="100"/>
      <c r="G54" s="49"/>
      <c r="H54" s="49"/>
      <c r="I54" s="49"/>
      <c r="J54" s="49"/>
      <c r="K54" s="49"/>
      <c r="L54" s="49"/>
      <c r="M54" s="49"/>
      <c r="N54" s="49"/>
      <c r="O54" s="49"/>
    </row>
    <row r="55" spans="1:15" s="32" customFormat="1" ht="13.8" x14ac:dyDescent="0.25">
      <c r="A55" s="70"/>
      <c r="B55" s="94"/>
      <c r="C55" s="97"/>
      <c r="D55" s="50" t="s">
        <v>167</v>
      </c>
      <c r="E55" s="53">
        <v>0</v>
      </c>
      <c r="F55" s="100"/>
      <c r="G55" s="49"/>
      <c r="H55" s="49"/>
      <c r="I55" s="49"/>
      <c r="J55" s="49"/>
      <c r="K55" s="49"/>
      <c r="L55" s="49"/>
      <c r="M55" s="49"/>
      <c r="N55" s="49"/>
      <c r="O55" s="49"/>
    </row>
    <row r="56" spans="1:15" s="32" customFormat="1" ht="13.8" x14ac:dyDescent="0.25">
      <c r="A56" s="70"/>
      <c r="B56" s="95"/>
      <c r="C56" s="98"/>
      <c r="D56" s="51" t="s">
        <v>168</v>
      </c>
      <c r="E56" s="54">
        <v>0</v>
      </c>
      <c r="F56" s="101"/>
      <c r="G56" s="49"/>
      <c r="H56" s="49"/>
      <c r="I56" s="49"/>
      <c r="J56" s="49"/>
      <c r="K56" s="49"/>
      <c r="L56" s="49"/>
      <c r="M56" s="49"/>
      <c r="N56" s="49"/>
      <c r="O56" s="49"/>
    </row>
    <row r="57" spans="1:15" s="32" customFormat="1" ht="14.25" customHeight="1" x14ac:dyDescent="0.25">
      <c r="A57" s="70"/>
      <c r="B57" s="93" t="s">
        <v>8</v>
      </c>
      <c r="C57" s="57" t="s">
        <v>173</v>
      </c>
      <c r="D57" s="48" t="s">
        <v>164</v>
      </c>
      <c r="E57" s="55">
        <f>SUM(E58:E63)</f>
        <v>8000</v>
      </c>
      <c r="F57" s="99" t="s">
        <v>62</v>
      </c>
      <c r="G57" s="49"/>
      <c r="H57" s="49"/>
      <c r="I57" s="49"/>
      <c r="J57" s="49"/>
      <c r="K57" s="49"/>
      <c r="L57" s="49"/>
      <c r="M57" s="49"/>
      <c r="N57" s="49"/>
      <c r="O57" s="49"/>
    </row>
    <row r="58" spans="1:15" s="32" customFormat="1" ht="13.8" x14ac:dyDescent="0.25">
      <c r="A58" s="70"/>
      <c r="B58" s="94"/>
      <c r="C58" s="57"/>
      <c r="D58" s="50" t="s">
        <v>169</v>
      </c>
      <c r="E58" s="53">
        <v>0</v>
      </c>
      <c r="F58" s="100"/>
      <c r="G58" s="49"/>
      <c r="H58" s="49"/>
      <c r="I58" s="49"/>
      <c r="J58" s="49"/>
      <c r="K58" s="49"/>
      <c r="L58" s="49"/>
      <c r="M58" s="49"/>
      <c r="N58" s="49"/>
      <c r="O58" s="49"/>
    </row>
    <row r="59" spans="1:15" s="32" customFormat="1" ht="13.8" x14ac:dyDescent="0.25">
      <c r="A59" s="70"/>
      <c r="B59" s="94"/>
      <c r="C59" s="57"/>
      <c r="D59" s="50" t="s">
        <v>170</v>
      </c>
      <c r="E59" s="53">
        <v>3000</v>
      </c>
      <c r="F59" s="100"/>
      <c r="G59" s="49"/>
      <c r="H59" s="49"/>
      <c r="I59" s="49"/>
      <c r="J59" s="49"/>
      <c r="K59" s="49"/>
      <c r="L59" s="49"/>
      <c r="M59" s="49"/>
      <c r="N59" s="49"/>
      <c r="O59" s="49"/>
    </row>
    <row r="60" spans="1:15" s="32" customFormat="1" ht="13.8" x14ac:dyDescent="0.25">
      <c r="A60" s="70"/>
      <c r="B60" s="94"/>
      <c r="C60" s="57"/>
      <c r="D60" s="50" t="s">
        <v>165</v>
      </c>
      <c r="E60" s="53">
        <v>5000</v>
      </c>
      <c r="F60" s="100"/>
      <c r="G60" s="49"/>
      <c r="H60" s="49"/>
      <c r="I60" s="49"/>
      <c r="J60" s="49"/>
      <c r="K60" s="49"/>
      <c r="L60" s="49"/>
      <c r="M60" s="49"/>
      <c r="N60" s="49"/>
      <c r="O60" s="49"/>
    </row>
    <row r="61" spans="1:15" s="32" customFormat="1" ht="13.8" x14ac:dyDescent="0.25">
      <c r="A61" s="70"/>
      <c r="B61" s="94"/>
      <c r="C61" s="57"/>
      <c r="D61" s="50" t="s">
        <v>166</v>
      </c>
      <c r="E61" s="53">
        <v>0</v>
      </c>
      <c r="F61" s="100"/>
      <c r="G61" s="49"/>
      <c r="H61" s="49"/>
      <c r="I61" s="49"/>
      <c r="J61" s="49"/>
      <c r="K61" s="49"/>
      <c r="L61" s="49"/>
      <c r="M61" s="49"/>
      <c r="N61" s="49"/>
      <c r="O61" s="49"/>
    </row>
    <row r="62" spans="1:15" s="32" customFormat="1" ht="13.8" x14ac:dyDescent="0.25">
      <c r="A62" s="70"/>
      <c r="B62" s="94"/>
      <c r="C62" s="57"/>
      <c r="D62" s="50" t="s">
        <v>167</v>
      </c>
      <c r="E62" s="53">
        <v>0</v>
      </c>
      <c r="F62" s="100"/>
      <c r="G62" s="49"/>
      <c r="H62" s="49"/>
      <c r="I62" s="49"/>
      <c r="J62" s="49"/>
      <c r="K62" s="49"/>
      <c r="L62" s="49"/>
      <c r="M62" s="49"/>
      <c r="N62" s="49"/>
      <c r="O62" s="49"/>
    </row>
    <row r="63" spans="1:15" s="32" customFormat="1" ht="13.8" x14ac:dyDescent="0.25">
      <c r="A63" s="71"/>
      <c r="B63" s="95"/>
      <c r="C63" s="57"/>
      <c r="D63" s="51" t="s">
        <v>168</v>
      </c>
      <c r="E63" s="54">
        <v>0</v>
      </c>
      <c r="F63" s="101"/>
      <c r="G63" s="49"/>
      <c r="H63" s="49"/>
      <c r="I63" s="49"/>
      <c r="J63" s="49"/>
      <c r="K63" s="49"/>
      <c r="L63" s="49"/>
      <c r="M63" s="49"/>
      <c r="N63" s="49"/>
      <c r="O63" s="49"/>
    </row>
    <row r="64" spans="1:15" s="32" customFormat="1" ht="14.25" customHeight="1" x14ac:dyDescent="0.25">
      <c r="A64" s="69" t="s">
        <v>114</v>
      </c>
      <c r="B64" s="93" t="s">
        <v>163</v>
      </c>
      <c r="C64" s="99" t="s">
        <v>62</v>
      </c>
      <c r="D64" s="48" t="s">
        <v>164</v>
      </c>
      <c r="E64" s="52">
        <f>SUM(E65:E70)</f>
        <v>2225</v>
      </c>
      <c r="F64" s="99" t="s">
        <v>62</v>
      </c>
      <c r="G64" s="49"/>
      <c r="H64" s="49"/>
      <c r="I64" s="49"/>
      <c r="J64" s="49"/>
      <c r="K64" s="49"/>
      <c r="L64" s="49"/>
      <c r="M64" s="49"/>
      <c r="N64" s="49"/>
      <c r="O64" s="49"/>
    </row>
    <row r="65" spans="1:15" s="32" customFormat="1" ht="13.8" x14ac:dyDescent="0.25">
      <c r="A65" s="70"/>
      <c r="B65" s="94"/>
      <c r="C65" s="100"/>
      <c r="D65" s="50" t="s">
        <v>169</v>
      </c>
      <c r="E65" s="53">
        <f t="shared" ref="E65:E70" si="5">SUM(E72)</f>
        <v>2225</v>
      </c>
      <c r="F65" s="100"/>
      <c r="G65" s="49"/>
      <c r="H65" s="49"/>
      <c r="I65" s="49"/>
      <c r="J65" s="49"/>
      <c r="K65" s="49"/>
      <c r="L65" s="49"/>
      <c r="M65" s="49"/>
      <c r="N65" s="49"/>
      <c r="O65" s="49"/>
    </row>
    <row r="66" spans="1:15" s="32" customFormat="1" ht="13.8" x14ac:dyDescent="0.25">
      <c r="A66" s="70"/>
      <c r="B66" s="94"/>
      <c r="C66" s="100"/>
      <c r="D66" s="50" t="s">
        <v>170</v>
      </c>
      <c r="E66" s="53">
        <f t="shared" si="5"/>
        <v>0</v>
      </c>
      <c r="F66" s="100"/>
      <c r="G66" s="49"/>
      <c r="H66" s="49"/>
      <c r="I66" s="49"/>
      <c r="J66" s="49"/>
      <c r="K66" s="49"/>
      <c r="L66" s="49"/>
      <c r="M66" s="49"/>
      <c r="N66" s="49"/>
      <c r="O66" s="49"/>
    </row>
    <row r="67" spans="1:15" s="32" customFormat="1" ht="13.8" x14ac:dyDescent="0.25">
      <c r="A67" s="70"/>
      <c r="B67" s="94"/>
      <c r="C67" s="100"/>
      <c r="D67" s="50" t="s">
        <v>165</v>
      </c>
      <c r="E67" s="53">
        <f t="shared" si="5"/>
        <v>0</v>
      </c>
      <c r="F67" s="100"/>
      <c r="G67" s="49"/>
      <c r="H67" s="49"/>
      <c r="I67" s="49"/>
      <c r="J67" s="49"/>
      <c r="K67" s="49"/>
      <c r="L67" s="49"/>
      <c r="M67" s="49"/>
      <c r="N67" s="49"/>
      <c r="O67" s="49"/>
    </row>
    <row r="68" spans="1:15" s="32" customFormat="1" ht="13.8" x14ac:dyDescent="0.25">
      <c r="A68" s="70"/>
      <c r="B68" s="94"/>
      <c r="C68" s="100"/>
      <c r="D68" s="50" t="s">
        <v>166</v>
      </c>
      <c r="E68" s="53">
        <f t="shared" si="5"/>
        <v>0</v>
      </c>
      <c r="F68" s="100"/>
      <c r="G68" s="49"/>
      <c r="H68" s="49"/>
      <c r="I68" s="49"/>
      <c r="J68" s="49"/>
      <c r="K68" s="49"/>
      <c r="L68" s="49"/>
      <c r="M68" s="49"/>
      <c r="N68" s="49"/>
      <c r="O68" s="49"/>
    </row>
    <row r="69" spans="1:15" s="32" customFormat="1" ht="13.8" x14ac:dyDescent="0.25">
      <c r="A69" s="70"/>
      <c r="B69" s="94"/>
      <c r="C69" s="100"/>
      <c r="D69" s="50" t="s">
        <v>167</v>
      </c>
      <c r="E69" s="53">
        <f t="shared" si="5"/>
        <v>0</v>
      </c>
      <c r="F69" s="100"/>
      <c r="G69" s="49"/>
      <c r="H69" s="49"/>
      <c r="I69" s="49"/>
      <c r="J69" s="49"/>
      <c r="K69" s="49"/>
      <c r="L69" s="49"/>
      <c r="M69" s="49"/>
      <c r="N69" s="49"/>
      <c r="O69" s="49"/>
    </row>
    <row r="70" spans="1:15" s="32" customFormat="1" ht="13.8" x14ac:dyDescent="0.25">
      <c r="A70" s="70"/>
      <c r="B70" s="95"/>
      <c r="C70" s="101"/>
      <c r="D70" s="51" t="s">
        <v>168</v>
      </c>
      <c r="E70" s="53">
        <f t="shared" si="5"/>
        <v>0</v>
      </c>
      <c r="F70" s="101"/>
      <c r="G70" s="49"/>
      <c r="H70" s="49"/>
      <c r="I70" s="49"/>
      <c r="J70" s="49"/>
      <c r="K70" s="49"/>
      <c r="L70" s="49"/>
      <c r="M70" s="49"/>
      <c r="N70" s="49"/>
      <c r="O70" s="49"/>
    </row>
    <row r="71" spans="1:15" s="32" customFormat="1" ht="14.25" customHeight="1" x14ac:dyDescent="0.25">
      <c r="A71" s="70"/>
      <c r="B71" s="93" t="s">
        <v>34</v>
      </c>
      <c r="C71" s="96" t="s">
        <v>115</v>
      </c>
      <c r="D71" s="48" t="s">
        <v>164</v>
      </c>
      <c r="E71" s="55">
        <f>SUM(E72:E77)</f>
        <v>2225</v>
      </c>
      <c r="F71" s="99" t="s">
        <v>62</v>
      </c>
      <c r="G71" s="49"/>
      <c r="H71" s="49"/>
      <c r="I71" s="49"/>
      <c r="J71" s="49"/>
      <c r="K71" s="49"/>
      <c r="L71" s="49"/>
      <c r="M71" s="49"/>
      <c r="N71" s="49"/>
      <c r="O71" s="49"/>
    </row>
    <row r="72" spans="1:15" s="32" customFormat="1" ht="13.8" x14ac:dyDescent="0.25">
      <c r="A72" s="70"/>
      <c r="B72" s="94"/>
      <c r="C72" s="97"/>
      <c r="D72" s="50" t="s">
        <v>169</v>
      </c>
      <c r="E72" s="53">
        <v>2225</v>
      </c>
      <c r="F72" s="100"/>
      <c r="G72" s="49"/>
      <c r="H72" s="49"/>
      <c r="I72" s="49"/>
      <c r="J72" s="49"/>
      <c r="K72" s="49"/>
      <c r="L72" s="49"/>
      <c r="M72" s="49"/>
      <c r="N72" s="49"/>
      <c r="O72" s="49"/>
    </row>
    <row r="73" spans="1:15" s="32" customFormat="1" ht="13.8" x14ac:dyDescent="0.25">
      <c r="A73" s="70"/>
      <c r="B73" s="94"/>
      <c r="C73" s="97"/>
      <c r="D73" s="50" t="s">
        <v>170</v>
      </c>
      <c r="E73" s="53">
        <v>0</v>
      </c>
      <c r="F73" s="100"/>
      <c r="G73" s="49"/>
      <c r="H73" s="49"/>
      <c r="I73" s="49"/>
      <c r="J73" s="49"/>
      <c r="K73" s="49"/>
      <c r="L73" s="49"/>
      <c r="M73" s="49"/>
      <c r="N73" s="49"/>
      <c r="O73" s="49"/>
    </row>
    <row r="74" spans="1:15" s="32" customFormat="1" ht="13.8" x14ac:dyDescent="0.25">
      <c r="A74" s="70"/>
      <c r="B74" s="94"/>
      <c r="C74" s="97"/>
      <c r="D74" s="50" t="s">
        <v>165</v>
      </c>
      <c r="E74" s="53">
        <v>0</v>
      </c>
      <c r="F74" s="100"/>
      <c r="G74" s="49"/>
      <c r="H74" s="49"/>
      <c r="I74" s="49"/>
      <c r="J74" s="49"/>
      <c r="K74" s="49"/>
      <c r="L74" s="49"/>
      <c r="M74" s="49"/>
      <c r="N74" s="49"/>
      <c r="O74" s="49"/>
    </row>
    <row r="75" spans="1:15" s="32" customFormat="1" ht="13.8" x14ac:dyDescent="0.25">
      <c r="A75" s="70"/>
      <c r="B75" s="94"/>
      <c r="C75" s="97"/>
      <c r="D75" s="50" t="s">
        <v>166</v>
      </c>
      <c r="E75" s="53">
        <v>0</v>
      </c>
      <c r="F75" s="100"/>
      <c r="G75" s="49"/>
      <c r="H75" s="49"/>
      <c r="I75" s="49"/>
      <c r="J75" s="49"/>
      <c r="K75" s="49"/>
      <c r="L75" s="49"/>
      <c r="M75" s="49"/>
      <c r="N75" s="49"/>
      <c r="O75" s="49"/>
    </row>
    <row r="76" spans="1:15" s="32" customFormat="1" ht="13.8" x14ac:dyDescent="0.25">
      <c r="A76" s="70"/>
      <c r="B76" s="94"/>
      <c r="C76" s="97"/>
      <c r="D76" s="50" t="s">
        <v>167</v>
      </c>
      <c r="E76" s="53">
        <v>0</v>
      </c>
      <c r="F76" s="100"/>
      <c r="G76" s="49"/>
      <c r="H76" s="49"/>
      <c r="I76" s="49"/>
      <c r="J76" s="49"/>
      <c r="K76" s="49"/>
      <c r="L76" s="49"/>
      <c r="M76" s="49"/>
      <c r="N76" s="49"/>
      <c r="O76" s="49"/>
    </row>
    <row r="77" spans="1:15" s="32" customFormat="1" ht="13.8" x14ac:dyDescent="0.25">
      <c r="A77" s="71"/>
      <c r="B77" s="95"/>
      <c r="C77" s="98"/>
      <c r="D77" s="51" t="s">
        <v>168</v>
      </c>
      <c r="E77" s="54">
        <v>0</v>
      </c>
      <c r="F77" s="101"/>
      <c r="G77" s="49"/>
      <c r="H77" s="49"/>
      <c r="I77" s="49"/>
      <c r="J77" s="49"/>
      <c r="K77" s="49"/>
      <c r="L77" s="49"/>
      <c r="M77" s="49"/>
      <c r="N77" s="49"/>
      <c r="O77" s="49"/>
    </row>
  </sheetData>
  <mergeCells count="43">
    <mergeCell ref="B50:B56"/>
    <mergeCell ref="A1:F1"/>
    <mergeCell ref="A2:F2"/>
    <mergeCell ref="A3:F3"/>
    <mergeCell ref="F5:F6"/>
    <mergeCell ref="A5:A6"/>
    <mergeCell ref="B5:B6"/>
    <mergeCell ref="C5:C6"/>
    <mergeCell ref="B22:B28"/>
    <mergeCell ref="C50:C56"/>
    <mergeCell ref="D5:E6"/>
    <mergeCell ref="B15:B21"/>
    <mergeCell ref="B36:B42"/>
    <mergeCell ref="C36:C42"/>
    <mergeCell ref="F36:F42"/>
    <mergeCell ref="B43:B49"/>
    <mergeCell ref="C43:C49"/>
    <mergeCell ref="F43:F49"/>
    <mergeCell ref="C29:C35"/>
    <mergeCell ref="F29:F35"/>
    <mergeCell ref="D7:E7"/>
    <mergeCell ref="B8:B14"/>
    <mergeCell ref="C8:C14"/>
    <mergeCell ref="F8:F14"/>
    <mergeCell ref="C22:C28"/>
    <mergeCell ref="C15:C21"/>
    <mergeCell ref="F50:F56"/>
    <mergeCell ref="B57:B63"/>
    <mergeCell ref="C57:C63"/>
    <mergeCell ref="F57:F63"/>
    <mergeCell ref="A43:A63"/>
    <mergeCell ref="A8:A28"/>
    <mergeCell ref="F22:F28"/>
    <mergeCell ref="F15:F21"/>
    <mergeCell ref="A29:A42"/>
    <mergeCell ref="B29:B35"/>
    <mergeCell ref="B71:B77"/>
    <mergeCell ref="C71:C77"/>
    <mergeCell ref="F71:F77"/>
    <mergeCell ref="A64:A77"/>
    <mergeCell ref="B64:B70"/>
    <mergeCell ref="C64:C70"/>
    <mergeCell ref="F64:F70"/>
  </mergeCells>
  <pageMargins left="0.3543307086614173" right="0.3543307086614173" top="0.39370078740157483" bottom="0.39370078740157483" header="0.31496062992125984" footer="0.31496062992125984"/>
  <pageSetup paperSize="9" scale="67" fitToHeight="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3" zoomScaleNormal="100" workbookViewId="0">
      <selection activeCell="M19" sqref="M19:M23"/>
    </sheetView>
  </sheetViews>
  <sheetFormatPr defaultColWidth="9.109375" defaultRowHeight="13.2" x14ac:dyDescent="0.25"/>
  <cols>
    <col min="1" max="1" width="7" style="2" customWidth="1"/>
    <col min="2" max="2" width="30.6640625" style="2" customWidth="1"/>
    <col min="3" max="3" width="10.33203125" style="2" customWidth="1"/>
    <col min="4" max="4" width="21.5546875" style="2" customWidth="1"/>
    <col min="5" max="5" width="11.88671875" style="2" customWidth="1"/>
    <col min="6" max="12" width="14.6640625" style="2" customWidth="1"/>
    <col min="13" max="13" width="24.5546875" style="2" customWidth="1"/>
    <col min="14" max="14" width="28.109375" style="2" customWidth="1"/>
    <col min="15" max="16384" width="9.109375" style="2"/>
  </cols>
  <sheetData>
    <row r="1" spans="1:14" ht="30" customHeight="1" x14ac:dyDescent="0.25">
      <c r="C1" s="3"/>
      <c r="E1" s="3"/>
      <c r="F1" s="3"/>
      <c r="G1" s="3"/>
      <c r="H1" s="3"/>
      <c r="I1" s="3"/>
      <c r="J1" s="86" t="s">
        <v>136</v>
      </c>
      <c r="K1" s="86"/>
      <c r="L1" s="86"/>
      <c r="M1" s="86"/>
      <c r="N1" s="86"/>
    </row>
    <row r="2" spans="1:14" ht="15" customHeight="1" x14ac:dyDescent="0.25">
      <c r="C2" s="3"/>
      <c r="E2" s="3"/>
      <c r="F2" s="3"/>
      <c r="G2" s="3"/>
      <c r="H2" s="3"/>
      <c r="I2" s="3"/>
      <c r="J2" s="91" t="s">
        <v>80</v>
      </c>
      <c r="K2" s="91"/>
      <c r="L2" s="91"/>
      <c r="M2" s="91"/>
      <c r="N2" s="91"/>
    </row>
    <row r="3" spans="1:14" s="6" customFormat="1" ht="31.5" customHeight="1" x14ac:dyDescent="0.25">
      <c r="A3" s="88" t="s">
        <v>81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6" customFormat="1" ht="15.6" x14ac:dyDescent="0.25">
      <c r="A4" s="4"/>
      <c r="B4" s="4"/>
      <c r="C4" s="5"/>
      <c r="D4" s="4"/>
      <c r="E4" s="5"/>
      <c r="F4" s="5"/>
      <c r="G4" s="5"/>
      <c r="H4" s="5"/>
      <c r="I4" s="5"/>
      <c r="J4" s="5"/>
      <c r="K4" s="5"/>
    </row>
    <row r="5" spans="1:14" ht="15" customHeight="1" x14ac:dyDescent="0.25">
      <c r="A5" s="124" t="s">
        <v>2</v>
      </c>
      <c r="B5" s="124" t="s">
        <v>6</v>
      </c>
      <c r="C5" s="124" t="s">
        <v>16</v>
      </c>
      <c r="D5" s="124" t="s">
        <v>15</v>
      </c>
      <c r="E5" s="124" t="s">
        <v>171</v>
      </c>
      <c r="F5" s="124" t="s">
        <v>17</v>
      </c>
      <c r="G5" s="124" t="s">
        <v>18</v>
      </c>
      <c r="H5" s="124"/>
      <c r="I5" s="124"/>
      <c r="J5" s="124"/>
      <c r="K5" s="124"/>
      <c r="L5" s="124"/>
      <c r="M5" s="124" t="s">
        <v>19</v>
      </c>
      <c r="N5" s="124" t="s">
        <v>20</v>
      </c>
    </row>
    <row r="6" spans="1:14" ht="51" customHeight="1" x14ac:dyDescent="0.25">
      <c r="A6" s="124"/>
      <c r="B6" s="124"/>
      <c r="C6" s="124"/>
      <c r="D6" s="124"/>
      <c r="E6" s="124"/>
      <c r="F6" s="124"/>
      <c r="G6" s="1">
        <v>2015</v>
      </c>
      <c r="H6" s="1">
        <v>2016</v>
      </c>
      <c r="I6" s="1">
        <v>2017</v>
      </c>
      <c r="J6" s="1">
        <v>2018</v>
      </c>
      <c r="K6" s="1">
        <v>2019</v>
      </c>
      <c r="L6" s="1">
        <v>2020</v>
      </c>
      <c r="M6" s="124"/>
      <c r="N6" s="124"/>
    </row>
    <row r="7" spans="1:14" x14ac:dyDescent="0.25">
      <c r="A7" s="7">
        <v>1</v>
      </c>
      <c r="B7" s="7">
        <v>2</v>
      </c>
      <c r="C7" s="7">
        <v>5</v>
      </c>
      <c r="D7" s="7">
        <v>4</v>
      </c>
      <c r="E7" s="7">
        <v>6</v>
      </c>
      <c r="F7" s="7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7">
        <v>14</v>
      </c>
      <c r="N7" s="7">
        <v>15</v>
      </c>
    </row>
    <row r="8" spans="1:14" ht="12.75" customHeight="1" x14ac:dyDescent="0.25">
      <c r="A8" s="124">
        <v>1</v>
      </c>
      <c r="B8" s="125" t="s">
        <v>82</v>
      </c>
      <c r="C8" s="115" t="s">
        <v>172</v>
      </c>
      <c r="D8" s="14" t="s">
        <v>0</v>
      </c>
      <c r="E8" s="16">
        <v>0</v>
      </c>
      <c r="F8" s="15">
        <f>SUM(G8:L8)</f>
        <v>369261</v>
      </c>
      <c r="G8" s="15">
        <f t="shared" ref="G8:L8" si="0">SUM(G9:G12)</f>
        <v>199946</v>
      </c>
      <c r="H8" s="15">
        <f t="shared" si="0"/>
        <v>76815</v>
      </c>
      <c r="I8" s="15">
        <f t="shared" si="0"/>
        <v>92500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16" t="s">
        <v>62</v>
      </c>
      <c r="N8" s="116" t="s">
        <v>62</v>
      </c>
    </row>
    <row r="9" spans="1:14" ht="27.75" customHeight="1" x14ac:dyDescent="0.25">
      <c r="A9" s="124"/>
      <c r="B9" s="125"/>
      <c r="C9" s="115"/>
      <c r="D9" s="8" t="s">
        <v>14</v>
      </c>
      <c r="E9" s="16">
        <v>0</v>
      </c>
      <c r="F9" s="15">
        <f>SUM(G9:L9)</f>
        <v>0</v>
      </c>
      <c r="G9" s="16">
        <f t="shared" ref="G9:L9" si="1">SUM(G15,G20,G25)</f>
        <v>0</v>
      </c>
      <c r="H9" s="16">
        <f t="shared" si="1"/>
        <v>0</v>
      </c>
      <c r="I9" s="16">
        <f t="shared" si="1"/>
        <v>0</v>
      </c>
      <c r="J9" s="16">
        <f t="shared" si="1"/>
        <v>0</v>
      </c>
      <c r="K9" s="16">
        <f t="shared" si="1"/>
        <v>0</v>
      </c>
      <c r="L9" s="16">
        <f t="shared" si="1"/>
        <v>0</v>
      </c>
      <c r="M9" s="116"/>
      <c r="N9" s="116"/>
    </row>
    <row r="10" spans="1:14" ht="27.75" customHeight="1" x14ac:dyDescent="0.25">
      <c r="A10" s="124"/>
      <c r="B10" s="125"/>
      <c r="C10" s="115"/>
      <c r="D10" s="8" t="s">
        <v>21</v>
      </c>
      <c r="E10" s="16">
        <v>0</v>
      </c>
      <c r="F10" s="15">
        <f>SUM(G10:L10)</f>
        <v>0</v>
      </c>
      <c r="G10" s="16">
        <f t="shared" ref="G10:L12" si="2">SUM(G16,G21,G26)</f>
        <v>0</v>
      </c>
      <c r="H10" s="16">
        <f t="shared" si="2"/>
        <v>0</v>
      </c>
      <c r="I10" s="16">
        <f t="shared" si="2"/>
        <v>0</v>
      </c>
      <c r="J10" s="16">
        <f t="shared" si="2"/>
        <v>0</v>
      </c>
      <c r="K10" s="16">
        <f t="shared" si="2"/>
        <v>0</v>
      </c>
      <c r="L10" s="16">
        <f t="shared" si="2"/>
        <v>0</v>
      </c>
      <c r="M10" s="116"/>
      <c r="N10" s="116"/>
    </row>
    <row r="11" spans="1:14" ht="27" customHeight="1" x14ac:dyDescent="0.25">
      <c r="A11" s="124"/>
      <c r="B11" s="126"/>
      <c r="C11" s="115"/>
      <c r="D11" s="8" t="s">
        <v>34</v>
      </c>
      <c r="E11" s="16">
        <v>0</v>
      </c>
      <c r="F11" s="15">
        <f>SUM(G11:L11)</f>
        <v>27711</v>
      </c>
      <c r="G11" s="16">
        <f t="shared" si="2"/>
        <v>27711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  <c r="L11" s="16">
        <f t="shared" si="2"/>
        <v>0</v>
      </c>
      <c r="M11" s="116"/>
      <c r="N11" s="116"/>
    </row>
    <row r="12" spans="1:14" ht="26.4" x14ac:dyDescent="0.25">
      <c r="A12" s="124"/>
      <c r="B12" s="126"/>
      <c r="C12" s="115"/>
      <c r="D12" s="8" t="s">
        <v>8</v>
      </c>
      <c r="E12" s="16">
        <v>0</v>
      </c>
      <c r="F12" s="15">
        <f>SUM(G12:L12)</f>
        <v>341550</v>
      </c>
      <c r="G12" s="16">
        <f t="shared" si="2"/>
        <v>172235</v>
      </c>
      <c r="H12" s="16">
        <f t="shared" si="2"/>
        <v>76815</v>
      </c>
      <c r="I12" s="16">
        <f>SUM(I18,I23,I28)</f>
        <v>92500</v>
      </c>
      <c r="J12" s="16">
        <f t="shared" si="2"/>
        <v>0</v>
      </c>
      <c r="K12" s="16">
        <f t="shared" si="2"/>
        <v>0</v>
      </c>
      <c r="L12" s="16">
        <f t="shared" si="2"/>
        <v>0</v>
      </c>
      <c r="M12" s="116"/>
      <c r="N12" s="116"/>
    </row>
    <row r="13" spans="1:14" ht="12.75" customHeight="1" x14ac:dyDescent="0.25">
      <c r="A13" s="120" t="s">
        <v>83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</row>
    <row r="14" spans="1:14" ht="30.75" customHeight="1" x14ac:dyDescent="0.25">
      <c r="A14" s="111" t="s">
        <v>23</v>
      </c>
      <c r="B14" s="123" t="s">
        <v>84</v>
      </c>
      <c r="C14" s="115" t="s">
        <v>172</v>
      </c>
      <c r="D14" s="14" t="s">
        <v>0</v>
      </c>
      <c r="E14" s="16">
        <v>0</v>
      </c>
      <c r="F14" s="15">
        <f t="shared" ref="F14:F28" si="3">SUM(G14:L14)</f>
        <v>333550</v>
      </c>
      <c r="G14" s="15">
        <f t="shared" ref="G14:L14" si="4">SUM(G15:G18)</f>
        <v>172235</v>
      </c>
      <c r="H14" s="15">
        <f t="shared" si="4"/>
        <v>73815</v>
      </c>
      <c r="I14" s="15">
        <f t="shared" si="4"/>
        <v>87500</v>
      </c>
      <c r="J14" s="15">
        <f t="shared" si="4"/>
        <v>0</v>
      </c>
      <c r="K14" s="15">
        <f t="shared" si="4"/>
        <v>0</v>
      </c>
      <c r="L14" s="15">
        <f t="shared" si="4"/>
        <v>0</v>
      </c>
      <c r="M14" s="116" t="s">
        <v>22</v>
      </c>
      <c r="N14" s="117" t="s">
        <v>175</v>
      </c>
    </row>
    <row r="15" spans="1:14" ht="31.5" customHeight="1" x14ac:dyDescent="0.25">
      <c r="A15" s="111"/>
      <c r="B15" s="123"/>
      <c r="C15" s="115"/>
      <c r="D15" s="8" t="s">
        <v>14</v>
      </c>
      <c r="E15" s="16">
        <v>0</v>
      </c>
      <c r="F15" s="15">
        <f t="shared" si="3"/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16"/>
      <c r="N15" s="118"/>
    </row>
    <row r="16" spans="1:14" ht="37.5" customHeight="1" x14ac:dyDescent="0.25">
      <c r="A16" s="111"/>
      <c r="B16" s="123"/>
      <c r="C16" s="115"/>
      <c r="D16" s="8" t="s">
        <v>21</v>
      </c>
      <c r="E16" s="16">
        <v>0</v>
      </c>
      <c r="F16" s="15">
        <f t="shared" si="3"/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16"/>
      <c r="N16" s="118"/>
    </row>
    <row r="17" spans="1:14" ht="45" customHeight="1" x14ac:dyDescent="0.25">
      <c r="A17" s="111"/>
      <c r="B17" s="123"/>
      <c r="C17" s="115"/>
      <c r="D17" s="8" t="s">
        <v>34</v>
      </c>
      <c r="E17" s="16">
        <v>0</v>
      </c>
      <c r="F17" s="15">
        <f t="shared" si="3"/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16"/>
      <c r="N17" s="118"/>
    </row>
    <row r="18" spans="1:14" ht="42" customHeight="1" x14ac:dyDescent="0.25">
      <c r="A18" s="111"/>
      <c r="B18" s="123"/>
      <c r="C18" s="115"/>
      <c r="D18" s="8" t="s">
        <v>8</v>
      </c>
      <c r="E18" s="16">
        <v>0</v>
      </c>
      <c r="F18" s="15">
        <f t="shared" si="3"/>
        <v>333550</v>
      </c>
      <c r="G18" s="16">
        <v>172235</v>
      </c>
      <c r="H18" s="16">
        <v>73815</v>
      </c>
      <c r="I18" s="16">
        <v>87500</v>
      </c>
      <c r="J18" s="16">
        <v>0</v>
      </c>
      <c r="K18" s="16">
        <v>0</v>
      </c>
      <c r="L18" s="16">
        <v>0</v>
      </c>
      <c r="M18" s="116"/>
      <c r="N18" s="119"/>
    </row>
    <row r="19" spans="1:14" ht="12.75" customHeight="1" x14ac:dyDescent="0.25">
      <c r="A19" s="111" t="s">
        <v>24</v>
      </c>
      <c r="B19" s="112" t="s">
        <v>85</v>
      </c>
      <c r="C19" s="115" t="s">
        <v>172</v>
      </c>
      <c r="D19" s="14" t="s">
        <v>0</v>
      </c>
      <c r="E19" s="16">
        <v>0</v>
      </c>
      <c r="F19" s="15">
        <f t="shared" si="3"/>
        <v>33486</v>
      </c>
      <c r="G19" s="15">
        <f t="shared" ref="G19:L19" si="5">SUM(G20:G23)</f>
        <v>25486</v>
      </c>
      <c r="H19" s="15">
        <f t="shared" si="5"/>
        <v>3000</v>
      </c>
      <c r="I19" s="15">
        <f t="shared" si="5"/>
        <v>5000</v>
      </c>
      <c r="J19" s="15">
        <f t="shared" si="5"/>
        <v>0</v>
      </c>
      <c r="K19" s="15">
        <f t="shared" si="5"/>
        <v>0</v>
      </c>
      <c r="L19" s="15">
        <f t="shared" si="5"/>
        <v>0</v>
      </c>
      <c r="M19" s="116" t="s">
        <v>22</v>
      </c>
      <c r="N19" s="117" t="s">
        <v>175</v>
      </c>
    </row>
    <row r="20" spans="1:14" ht="25.5" customHeight="1" x14ac:dyDescent="0.25">
      <c r="A20" s="111"/>
      <c r="B20" s="113"/>
      <c r="C20" s="115"/>
      <c r="D20" s="8" t="s">
        <v>14</v>
      </c>
      <c r="E20" s="16">
        <v>0</v>
      </c>
      <c r="F20" s="15">
        <f t="shared" si="3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16"/>
      <c r="N20" s="118"/>
    </row>
    <row r="21" spans="1:14" ht="26.4" x14ac:dyDescent="0.25">
      <c r="A21" s="111"/>
      <c r="B21" s="113"/>
      <c r="C21" s="115"/>
      <c r="D21" s="8" t="s">
        <v>21</v>
      </c>
      <c r="E21" s="16">
        <v>0</v>
      </c>
      <c r="F21" s="15">
        <f t="shared" si="3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16"/>
      <c r="N21" s="118"/>
    </row>
    <row r="22" spans="1:14" ht="30" customHeight="1" x14ac:dyDescent="0.25">
      <c r="A22" s="111"/>
      <c r="B22" s="113"/>
      <c r="C22" s="115"/>
      <c r="D22" s="8" t="s">
        <v>34</v>
      </c>
      <c r="E22" s="16">
        <v>23000</v>
      </c>
      <c r="F22" s="15">
        <f t="shared" si="3"/>
        <v>25486</v>
      </c>
      <c r="G22" s="16">
        <v>25486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16"/>
      <c r="N22" s="118"/>
    </row>
    <row r="23" spans="1:14" ht="26.4" x14ac:dyDescent="0.25">
      <c r="A23" s="111"/>
      <c r="B23" s="114"/>
      <c r="C23" s="115"/>
      <c r="D23" s="8" t="s">
        <v>8</v>
      </c>
      <c r="E23" s="16">
        <v>0</v>
      </c>
      <c r="F23" s="15">
        <f t="shared" si="3"/>
        <v>8000</v>
      </c>
      <c r="G23" s="16">
        <v>0</v>
      </c>
      <c r="H23" s="16">
        <v>3000</v>
      </c>
      <c r="I23" s="16">
        <v>5000</v>
      </c>
      <c r="J23" s="16">
        <v>0</v>
      </c>
      <c r="K23" s="16">
        <v>0</v>
      </c>
      <c r="L23" s="16">
        <v>0</v>
      </c>
      <c r="M23" s="116"/>
      <c r="N23" s="119"/>
    </row>
    <row r="24" spans="1:14" ht="12.75" customHeight="1" x14ac:dyDescent="0.25">
      <c r="A24" s="111" t="s">
        <v>25</v>
      </c>
      <c r="B24" s="112" t="s">
        <v>86</v>
      </c>
      <c r="C24" s="115" t="s">
        <v>172</v>
      </c>
      <c r="D24" s="14" t="s">
        <v>0</v>
      </c>
      <c r="E24" s="16">
        <v>0</v>
      </c>
      <c r="F24" s="15">
        <f t="shared" si="3"/>
        <v>2225</v>
      </c>
      <c r="G24" s="15">
        <f t="shared" ref="G24:L24" si="6">SUM(G25:G28)</f>
        <v>2225</v>
      </c>
      <c r="H24" s="15">
        <f t="shared" si="6"/>
        <v>0</v>
      </c>
      <c r="I24" s="15">
        <f t="shared" si="6"/>
        <v>0</v>
      </c>
      <c r="J24" s="15">
        <f t="shared" si="6"/>
        <v>0</v>
      </c>
      <c r="K24" s="15">
        <f t="shared" si="6"/>
        <v>0</v>
      </c>
      <c r="L24" s="15">
        <f t="shared" si="6"/>
        <v>0</v>
      </c>
      <c r="M24" s="116" t="s">
        <v>22</v>
      </c>
      <c r="N24" s="117" t="s">
        <v>175</v>
      </c>
    </row>
    <row r="25" spans="1:14" ht="26.4" x14ac:dyDescent="0.25">
      <c r="A25" s="111"/>
      <c r="B25" s="113"/>
      <c r="C25" s="115"/>
      <c r="D25" s="8" t="s">
        <v>14</v>
      </c>
      <c r="E25" s="16">
        <v>0</v>
      </c>
      <c r="F25" s="15">
        <f t="shared" si="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16"/>
      <c r="N25" s="118"/>
    </row>
    <row r="26" spans="1:14" ht="26.4" x14ac:dyDescent="0.25">
      <c r="A26" s="111"/>
      <c r="B26" s="113"/>
      <c r="C26" s="115"/>
      <c r="D26" s="8" t="s">
        <v>21</v>
      </c>
      <c r="E26" s="16">
        <v>0</v>
      </c>
      <c r="F26" s="15">
        <f t="shared" si="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16"/>
      <c r="N26" s="118"/>
    </row>
    <row r="27" spans="1:14" ht="39.6" x14ac:dyDescent="0.25">
      <c r="A27" s="111"/>
      <c r="B27" s="113"/>
      <c r="C27" s="115"/>
      <c r="D27" s="8" t="s">
        <v>34</v>
      </c>
      <c r="E27" s="16">
        <v>0</v>
      </c>
      <c r="F27" s="15">
        <f t="shared" si="3"/>
        <v>2225</v>
      </c>
      <c r="G27" s="16">
        <v>2225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16"/>
      <c r="N27" s="118"/>
    </row>
    <row r="28" spans="1:14" ht="26.4" x14ac:dyDescent="0.25">
      <c r="A28" s="111"/>
      <c r="B28" s="114"/>
      <c r="C28" s="115"/>
      <c r="D28" s="8" t="s">
        <v>8</v>
      </c>
      <c r="E28" s="16">
        <v>0</v>
      </c>
      <c r="F28" s="15">
        <f t="shared" si="3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16"/>
      <c r="N28" s="119"/>
    </row>
  </sheetData>
  <mergeCells count="33">
    <mergeCell ref="J1:N1"/>
    <mergeCell ref="J2:N2"/>
    <mergeCell ref="A3:N3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A8:A12"/>
    <mergeCell ref="B8:B12"/>
    <mergeCell ref="C8:C12"/>
    <mergeCell ref="M8:M12"/>
    <mergeCell ref="N8:N12"/>
    <mergeCell ref="A13:N13"/>
    <mergeCell ref="A14:A18"/>
    <mergeCell ref="B14:B18"/>
    <mergeCell ref="C14:C18"/>
    <mergeCell ref="M14:M18"/>
    <mergeCell ref="N14:N18"/>
    <mergeCell ref="A19:A23"/>
    <mergeCell ref="B19:B23"/>
    <mergeCell ref="C19:C23"/>
    <mergeCell ref="M19:M23"/>
    <mergeCell ref="N19:N23"/>
    <mergeCell ref="A24:A28"/>
    <mergeCell ref="B24:B28"/>
    <mergeCell ref="C24:C28"/>
    <mergeCell ref="M24:M28"/>
    <mergeCell ref="N24:N28"/>
  </mergeCells>
  <pageMargins left="0.35433070866141736" right="0.35433070866141736" top="0.39370078740157483" bottom="0.39370078740157483" header="0.31496062992125984" footer="0.31496062992125984"/>
  <pageSetup paperSize="9" scale="6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10" sqref="H10"/>
    </sheetView>
  </sheetViews>
  <sheetFormatPr defaultColWidth="17.109375" defaultRowHeight="15.6" x14ac:dyDescent="0.3"/>
  <cols>
    <col min="1" max="1" width="4.44140625" style="42" customWidth="1"/>
    <col min="2" max="2" width="52.44140625" style="42" customWidth="1"/>
    <col min="3" max="3" width="25" style="42" customWidth="1"/>
    <col min="4" max="4" width="9.6640625" style="42" customWidth="1"/>
    <col min="5" max="5" width="10.44140625" style="42" customWidth="1"/>
    <col min="6" max="6" width="11.109375" style="42" customWidth="1"/>
    <col min="7" max="7" width="11.33203125" style="42" customWidth="1"/>
    <col min="8" max="8" width="44.33203125" style="42" customWidth="1"/>
    <col min="9" max="16384" width="17.109375" style="42"/>
  </cols>
  <sheetData>
    <row r="1" spans="1:10" ht="30" customHeight="1" x14ac:dyDescent="0.3">
      <c r="D1" s="86" t="s">
        <v>120</v>
      </c>
      <c r="E1" s="86"/>
      <c r="F1" s="86"/>
      <c r="G1" s="86"/>
      <c r="H1" s="86"/>
      <c r="I1" s="43"/>
      <c r="J1" s="43"/>
    </row>
    <row r="2" spans="1:10" ht="15.75" customHeight="1" x14ac:dyDescent="0.3">
      <c r="C2" s="91" t="s">
        <v>63</v>
      </c>
      <c r="D2" s="91"/>
      <c r="E2" s="91"/>
      <c r="F2" s="91"/>
      <c r="G2" s="91"/>
      <c r="H2" s="91"/>
      <c r="I2" s="43"/>
      <c r="J2" s="43"/>
    </row>
    <row r="3" spans="1:10" ht="48" customHeight="1" x14ac:dyDescent="0.3">
      <c r="A3" s="128" t="s">
        <v>107</v>
      </c>
      <c r="B3" s="128"/>
      <c r="C3" s="128"/>
      <c r="D3" s="128"/>
      <c r="E3" s="128"/>
      <c r="F3" s="128"/>
      <c r="G3" s="128"/>
      <c r="H3" s="128"/>
      <c r="I3" s="43"/>
      <c r="J3" s="43"/>
    </row>
    <row r="5" spans="1:10" ht="21" customHeight="1" x14ac:dyDescent="0.3">
      <c r="A5" s="129" t="s">
        <v>41</v>
      </c>
      <c r="B5" s="129" t="s">
        <v>42</v>
      </c>
      <c r="C5" s="129" t="s">
        <v>43</v>
      </c>
      <c r="D5" s="110" t="s">
        <v>33</v>
      </c>
      <c r="E5" s="110"/>
      <c r="F5" s="110"/>
      <c r="G5" s="110"/>
      <c r="H5" s="131" t="s">
        <v>44</v>
      </c>
    </row>
    <row r="6" spans="1:10" ht="44.25" customHeight="1" x14ac:dyDescent="0.3">
      <c r="A6" s="130"/>
      <c r="B6" s="130"/>
      <c r="C6" s="130"/>
      <c r="D6" s="44" t="s">
        <v>45</v>
      </c>
      <c r="E6" s="45" t="s">
        <v>46</v>
      </c>
      <c r="F6" s="45" t="s">
        <v>47</v>
      </c>
      <c r="G6" s="45" t="s">
        <v>48</v>
      </c>
      <c r="H6" s="132"/>
    </row>
    <row r="7" spans="1:10" x14ac:dyDescent="0.3">
      <c r="A7" s="17">
        <v>1</v>
      </c>
      <c r="B7" s="17">
        <v>2</v>
      </c>
      <c r="C7" s="17">
        <v>3</v>
      </c>
      <c r="D7" s="17">
        <v>4</v>
      </c>
      <c r="E7" s="46">
        <v>5</v>
      </c>
      <c r="F7" s="46">
        <v>6</v>
      </c>
      <c r="G7" s="46">
        <v>7</v>
      </c>
      <c r="H7" s="46">
        <v>8</v>
      </c>
    </row>
    <row r="8" spans="1:10" ht="69" x14ac:dyDescent="0.3">
      <c r="A8" s="17"/>
      <c r="B8" s="1" t="s">
        <v>108</v>
      </c>
      <c r="C8" s="1" t="s">
        <v>109</v>
      </c>
      <c r="D8" s="18" t="s">
        <v>49</v>
      </c>
      <c r="E8" s="18" t="s">
        <v>49</v>
      </c>
      <c r="F8" s="18" t="s">
        <v>49</v>
      </c>
      <c r="G8" s="18" t="s">
        <v>49</v>
      </c>
      <c r="H8" s="1" t="s">
        <v>178</v>
      </c>
    </row>
    <row r="9" spans="1:10" x14ac:dyDescent="0.3">
      <c r="G9" s="47"/>
      <c r="H9" s="47"/>
    </row>
    <row r="11" spans="1:10" x14ac:dyDescent="0.3">
      <c r="B11" s="42" t="s">
        <v>176</v>
      </c>
      <c r="G11" s="127" t="s">
        <v>177</v>
      </c>
      <c r="H11" s="127"/>
    </row>
  </sheetData>
  <mergeCells count="9">
    <mergeCell ref="G11:H11"/>
    <mergeCell ref="D1:H1"/>
    <mergeCell ref="A3:H3"/>
    <mergeCell ref="A5:A6"/>
    <mergeCell ref="B5:B6"/>
    <mergeCell ref="C5:C6"/>
    <mergeCell ref="D5:G5"/>
    <mergeCell ref="H5:H6"/>
    <mergeCell ref="C2:H2"/>
  </mergeCells>
  <pageMargins left="0.35433070866141736" right="0.35433070866141736" top="0.59055118110236227" bottom="0.59055118110236227" header="0.51181102362204722" footer="0.5118110236220472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Подпр 2(+)(8)</vt:lpstr>
      <vt:lpstr>Планир Рез 2(+)(9)</vt:lpstr>
      <vt:lpstr>Методика 2(+)(10)</vt:lpstr>
      <vt:lpstr>Обосн 2(+)(11)</vt:lpstr>
      <vt:lpstr>Меропр 2(+)(12)</vt:lpstr>
      <vt:lpstr>Дорож 2(+)(13)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2017-07-18T12:56:07Z</cp:lastPrinted>
  <dcterms:created xsi:type="dcterms:W3CDTF">1996-10-08T23:32:33Z</dcterms:created>
  <dcterms:modified xsi:type="dcterms:W3CDTF">2017-10-09T13:29:35Z</dcterms:modified>
</cp:coreProperties>
</file>